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94B7C98F-8E09-40A5-AD0E-61B73EC7B6FE}" xr6:coauthVersionLast="47" xr6:coauthVersionMax="47" xr10:uidLastSave="{00000000-0000-0000-0000-000000000000}"/>
  <bookViews>
    <workbookView xWindow="-120" yWindow="-120" windowWidth="19440" windowHeight="15000" tabRatio="884" xr2:uid="{00000000-000D-0000-FFFF-FFFF00000000}"/>
  </bookViews>
  <sheets>
    <sheet name="同意書" sheetId="24" r:id="rId1"/>
    <sheet name="標準報酬等級表-短期" sheetId="25" r:id="rId2"/>
    <sheet name="標準報酬等級表-厚年・退職等" sheetId="26" r:id="rId3"/>
  </sheets>
  <definedNames>
    <definedName name="_xlnm.Print_Area" localSheetId="0">同意書!$A$1:$AT$95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53" i="24" l="1"/>
  <c r="W49" i="24"/>
  <c r="G23" i="24"/>
  <c r="AC49" i="24"/>
  <c r="AL49" i="24" l="1"/>
  <c r="AO49" i="24" s="1"/>
  <c r="AF49" i="24"/>
  <c r="BF25" i="24" l="1"/>
  <c r="T42" i="24"/>
  <c r="BH39" i="24"/>
  <c r="H39" i="24"/>
  <c r="BH38" i="24"/>
  <c r="H38" i="24"/>
  <c r="BH37" i="24"/>
  <c r="G37" i="24"/>
  <c r="BE37" i="24" s="1"/>
  <c r="BH36" i="24"/>
  <c r="BH35" i="24"/>
  <c r="BH34" i="24"/>
  <c r="BH33" i="24"/>
  <c r="BH32" i="24"/>
  <c r="BH31" i="24"/>
  <c r="BH30" i="24"/>
  <c r="BH29" i="24"/>
  <c r="BH28" i="24"/>
  <c r="BH24" i="24"/>
  <c r="H24" i="24"/>
  <c r="BH23" i="24"/>
  <c r="H23" i="24"/>
  <c r="G24" i="24"/>
  <c r="BH22" i="24"/>
  <c r="BE22" i="24"/>
  <c r="BL19" i="24"/>
  <c r="BL32" i="24" l="1"/>
  <c r="T41" i="24" s="1"/>
  <c r="BE23" i="24"/>
  <c r="G38" i="24"/>
  <c r="BE38" i="24" s="1"/>
  <c r="G39" i="24"/>
  <c r="BE24" i="24"/>
  <c r="BG41" i="24"/>
  <c r="T43" i="24" s="1"/>
  <c r="BL38" i="24"/>
  <c r="BR27" i="24" s="1"/>
  <c r="AF42" i="24" s="1"/>
  <c r="BL26" i="24"/>
  <c r="O25" i="24"/>
  <c r="BL20" i="24"/>
  <c r="BR20" i="24" l="1"/>
  <c r="AF25" i="24" s="1"/>
  <c r="M51" i="24" s="1"/>
  <c r="T51" i="24" s="1"/>
  <c r="BR26" i="24"/>
  <c r="AF43" i="24" s="1"/>
  <c r="BE39" i="24"/>
  <c r="G28" i="24"/>
  <c r="W51" i="24" l="1"/>
  <c r="M53" i="24"/>
  <c r="AC51" i="24"/>
  <c r="G29" i="24"/>
  <c r="BE28" i="24"/>
  <c r="AF51" i="24" l="1"/>
  <c r="AL51" i="24"/>
  <c r="AO51" i="24" s="1"/>
  <c r="T53" i="24"/>
  <c r="W53" i="24" s="1"/>
  <c r="AL53" i="24"/>
  <c r="AO53" i="24" s="1"/>
  <c r="S58" i="24"/>
  <c r="G30" i="24"/>
  <c r="BE29" i="24"/>
  <c r="AK58" i="24" l="1"/>
  <c r="AF53" i="24"/>
  <c r="AB58" i="24"/>
  <c r="J58" i="24"/>
  <c r="BE30" i="24"/>
  <c r="G31" i="24"/>
  <c r="BE31" i="24" l="1"/>
  <c r="G32" i="24"/>
  <c r="BE32" i="24" l="1"/>
  <c r="G33" i="24"/>
  <c r="G34" i="24" l="1"/>
  <c r="BE33" i="24"/>
  <c r="G35" i="24" l="1"/>
  <c r="BE34" i="24"/>
  <c r="BE35" i="24" l="1"/>
  <c r="G36" i="24"/>
  <c r="BE36" i="24" s="1"/>
</calcChain>
</file>

<file path=xl/sharedStrings.xml><?xml version="1.0" encoding="utf-8"?>
<sst xmlns="http://schemas.openxmlformats.org/spreadsheetml/2006/main" count="305" uniqueCount="115">
  <si>
    <t>円</t>
    <rPh sb="0" eb="1">
      <t>エン</t>
    </rPh>
    <phoneticPr fontId="2"/>
  </si>
  <si>
    <t>【申請にあたっての注意事項】</t>
    <rPh sb="1" eb="3">
      <t>シンセイ</t>
    </rPh>
    <rPh sb="9" eb="11">
      <t>チュウイ</t>
    </rPh>
    <rPh sb="11" eb="13">
      <t>ジコウ</t>
    </rPh>
    <phoneticPr fontId="2"/>
  </si>
  <si>
    <t>日</t>
  </si>
  <si>
    <t>短 期 給 付</t>
    <rPh sb="0" eb="1">
      <t>タン</t>
    </rPh>
    <rPh sb="2" eb="3">
      <t>キ</t>
    </rPh>
    <rPh sb="4" eb="5">
      <t>キュウ</t>
    </rPh>
    <rPh sb="6" eb="7">
      <t>ツキ</t>
    </rPh>
    <phoneticPr fontId="2"/>
  </si>
  <si>
    <t>所属所番号</t>
    <rPh sb="0" eb="2">
      <t>ショゾク</t>
    </rPh>
    <rPh sb="2" eb="3">
      <t>ショ</t>
    </rPh>
    <rPh sb="3" eb="5">
      <t>バンゴウ</t>
    </rPh>
    <phoneticPr fontId="2"/>
  </si>
  <si>
    <t>生年月日</t>
  </si>
  <si>
    <t>性別</t>
  </si>
  <si>
    <t>この用紙は、標準報酬随時改定届を届け出るにあたって、年間報酬額の平均で決定することを申し立てる場合に必ず提出してください。</t>
    <rPh sb="2" eb="4">
      <t>ヨウシ</t>
    </rPh>
    <rPh sb="6" eb="8">
      <t>ヒョウジュン</t>
    </rPh>
    <rPh sb="8" eb="10">
      <t>ホウシュウ</t>
    </rPh>
    <rPh sb="10" eb="12">
      <t>ズイジ</t>
    </rPh>
    <rPh sb="12" eb="14">
      <t>カイテイ</t>
    </rPh>
    <rPh sb="14" eb="15">
      <t>トドケ</t>
    </rPh>
    <rPh sb="16" eb="17">
      <t>トド</t>
    </rPh>
    <rPh sb="18" eb="19">
      <t>デ</t>
    </rPh>
    <rPh sb="26" eb="28">
      <t>ネンカン</t>
    </rPh>
    <rPh sb="28" eb="30">
      <t>ホウシュウ</t>
    </rPh>
    <rPh sb="30" eb="31">
      <t>ガク</t>
    </rPh>
    <rPh sb="32" eb="34">
      <t>ヘイキン</t>
    </rPh>
    <rPh sb="35" eb="37">
      <t>ケッテイ</t>
    </rPh>
    <rPh sb="42" eb="43">
      <t>モウ</t>
    </rPh>
    <rPh sb="44" eb="45">
      <t>タ</t>
    </rPh>
    <rPh sb="47" eb="49">
      <t>バアイ</t>
    </rPh>
    <rPh sb="50" eb="51">
      <t>カナラ</t>
    </rPh>
    <rPh sb="52" eb="54">
      <t>テイシュツ</t>
    </rPh>
    <phoneticPr fontId="2"/>
  </si>
  <si>
    <t>厚 生 年 金</t>
    <rPh sb="0" eb="1">
      <t>アツシ</t>
    </rPh>
    <rPh sb="2" eb="3">
      <t>セイ</t>
    </rPh>
    <rPh sb="4" eb="5">
      <t>ネン</t>
    </rPh>
    <rPh sb="6" eb="7">
      <t>キン</t>
    </rPh>
    <phoneticPr fontId="2"/>
  </si>
  <si>
    <t>退 職 等 年 金</t>
    <rPh sb="0" eb="1">
      <t>タイ</t>
    </rPh>
    <rPh sb="2" eb="3">
      <t>ショク</t>
    </rPh>
    <rPh sb="4" eb="5">
      <t>トウ</t>
    </rPh>
    <rPh sb="6" eb="7">
      <t>ネン</t>
    </rPh>
    <rPh sb="8" eb="9">
      <t>キン</t>
    </rPh>
    <phoneticPr fontId="2"/>
  </si>
  <si>
    <t>標準報酬等級表</t>
    <rPh sb="0" eb="2">
      <t>ヒョウジュン</t>
    </rPh>
    <rPh sb="2" eb="4">
      <t>ホウシュウ</t>
    </rPh>
    <rPh sb="4" eb="6">
      <t>トウキュウ</t>
    </rPh>
    <rPh sb="6" eb="7">
      <t>ヒョウ</t>
    </rPh>
    <phoneticPr fontId="2"/>
  </si>
  <si>
    <t>標　準　報　酬</t>
    <rPh sb="0" eb="1">
      <t>ヒョウ</t>
    </rPh>
    <rPh sb="2" eb="3">
      <t>ジュン</t>
    </rPh>
    <rPh sb="4" eb="5">
      <t>ホウ</t>
    </rPh>
    <rPh sb="6" eb="7">
      <t>シュウ</t>
    </rPh>
    <phoneticPr fontId="2"/>
  </si>
  <si>
    <t>報　酬　月　額</t>
    <rPh sb="0" eb="1">
      <t>ホウ</t>
    </rPh>
    <rPh sb="2" eb="3">
      <t>シュウ</t>
    </rPh>
    <rPh sb="4" eb="5">
      <t>ツキ</t>
    </rPh>
    <rPh sb="6" eb="7">
      <t>ガク</t>
    </rPh>
    <phoneticPr fontId="2"/>
  </si>
  <si>
    <t>等　　級</t>
    <rPh sb="0" eb="1">
      <t>トウ</t>
    </rPh>
    <rPh sb="3" eb="4">
      <t>キュウ</t>
    </rPh>
    <phoneticPr fontId="2"/>
  </si>
  <si>
    <t>月　額</t>
    <rPh sb="0" eb="1">
      <t>ツキ</t>
    </rPh>
    <rPh sb="2" eb="3">
      <t>ガク</t>
    </rPh>
    <phoneticPr fontId="2"/>
  </si>
  <si>
    <t>短期給付等</t>
    <rPh sb="0" eb="1">
      <t>タン</t>
    </rPh>
    <rPh sb="1" eb="2">
      <t>キ</t>
    </rPh>
    <rPh sb="2" eb="3">
      <t>キュウ</t>
    </rPh>
    <rPh sb="3" eb="4">
      <t>ヅケ</t>
    </rPh>
    <rPh sb="4" eb="5">
      <t>トウ</t>
    </rPh>
    <phoneticPr fontId="2"/>
  </si>
  <si>
    <t>円以上</t>
    <rPh sb="0" eb="1">
      <t>エン</t>
    </rPh>
    <rPh sb="1" eb="3">
      <t>イジョウ</t>
    </rPh>
    <phoneticPr fontId="2"/>
  </si>
  <si>
    <t>円未満</t>
    <rPh sb="0" eb="1">
      <t>エン</t>
    </rPh>
    <rPh sb="1" eb="3">
      <t>ミマン</t>
    </rPh>
    <phoneticPr fontId="2"/>
  </si>
  <si>
    <t>～</t>
  </si>
  <si>
    <t>長　期　給　付</t>
    <rPh sb="0" eb="1">
      <t>チョウ</t>
    </rPh>
    <rPh sb="2" eb="3">
      <t>キ</t>
    </rPh>
    <rPh sb="4" eb="5">
      <t>キュウ</t>
    </rPh>
    <rPh sb="6" eb="7">
      <t>ヅケ</t>
    </rPh>
    <phoneticPr fontId="2"/>
  </si>
  <si>
    <t>所属所名</t>
    <rPh sb="0" eb="2">
      <t>ショゾク</t>
    </rPh>
    <rPh sb="2" eb="3">
      <t>ショ</t>
    </rPh>
    <rPh sb="3" eb="4">
      <t>メイ</t>
    </rPh>
    <phoneticPr fontId="2"/>
  </si>
  <si>
    <t>年</t>
  </si>
  <si>
    <t>月</t>
  </si>
  <si>
    <t>円</t>
  </si>
  <si>
    <t>非固定的給与</t>
  </si>
  <si>
    <t>保険者算定申立に係る例年の状況、報酬の比較及び組合員の同意書（随時改定用）</t>
    <rPh sb="0" eb="3">
      <t>ホケンシャ</t>
    </rPh>
    <rPh sb="3" eb="5">
      <t>サンテイ</t>
    </rPh>
    <rPh sb="5" eb="7">
      <t>モウシタテ</t>
    </rPh>
    <rPh sb="8" eb="9">
      <t>カカ</t>
    </rPh>
    <rPh sb="10" eb="12">
      <t>レイネン</t>
    </rPh>
    <rPh sb="13" eb="15">
      <t>ジョウキョウ</t>
    </rPh>
    <rPh sb="16" eb="18">
      <t>ホウシュウ</t>
    </rPh>
    <rPh sb="19" eb="21">
      <t>ヒカク</t>
    </rPh>
    <rPh sb="21" eb="22">
      <t>オヨ</t>
    </rPh>
    <rPh sb="23" eb="26">
      <t>クミアイイン</t>
    </rPh>
    <rPh sb="27" eb="29">
      <t>ドウイ</t>
    </rPh>
    <rPh sb="29" eb="30">
      <t>ショ</t>
    </rPh>
    <rPh sb="31" eb="33">
      <t>ズイジ</t>
    </rPh>
    <rPh sb="33" eb="35">
      <t>カイテイ</t>
    </rPh>
    <rPh sb="35" eb="36">
      <t>ヨウ</t>
    </rPh>
    <phoneticPr fontId="2"/>
  </si>
  <si>
    <t>（様式４）</t>
    <rPh sb="1" eb="3">
      <t>ヨウシキ</t>
    </rPh>
    <phoneticPr fontId="2"/>
  </si>
  <si>
    <t>組合員証番号</t>
    <phoneticPr fontId="2"/>
  </si>
  <si>
    <t>組合員氏名</t>
    <phoneticPr fontId="2"/>
  </si>
  <si>
    <t>所属（部課署）名称</t>
    <phoneticPr fontId="2"/>
  </si>
  <si>
    <t>役職名</t>
    <rPh sb="0" eb="3">
      <t>ヤクショクメイ</t>
    </rPh>
    <phoneticPr fontId="2"/>
  </si>
  <si>
    <t>【昇給(降給)月の前月及び昇給(降給)月以後の継続した３か月の間に受けた固定的給与についての欄】</t>
    <rPh sb="9" eb="10">
      <t>ゼン</t>
    </rPh>
    <rPh sb="10" eb="11">
      <t>ツキ</t>
    </rPh>
    <rPh sb="11" eb="12">
      <t>オヨ</t>
    </rPh>
    <rPh sb="13" eb="15">
      <t>ショウキュウ</t>
    </rPh>
    <rPh sb="16" eb="18">
      <t>コウキュウ</t>
    </rPh>
    <rPh sb="19" eb="20">
      <t>ツキ</t>
    </rPh>
    <rPh sb="20" eb="22">
      <t>イゴ</t>
    </rPh>
    <rPh sb="23" eb="25">
      <t>ケイゾク</t>
    </rPh>
    <rPh sb="29" eb="30">
      <t>ゲツ</t>
    </rPh>
    <rPh sb="31" eb="32">
      <t>アイダ</t>
    </rPh>
    <rPh sb="33" eb="34">
      <t>ウ</t>
    </rPh>
    <rPh sb="36" eb="39">
      <t>コテイテキ</t>
    </rPh>
    <rPh sb="46" eb="47">
      <t>ラン</t>
    </rPh>
    <phoneticPr fontId="2"/>
  </si>
  <si>
    <t>算定基礎月及び報酬支払基礎日数</t>
    <rPh sb="0" eb="2">
      <t>サンテイ</t>
    </rPh>
    <rPh sb="2" eb="4">
      <t>キソ</t>
    </rPh>
    <rPh sb="4" eb="5">
      <t>ツキ</t>
    </rPh>
    <rPh sb="5" eb="6">
      <t>オヨ</t>
    </rPh>
    <rPh sb="7" eb="9">
      <t>ホウシュウ</t>
    </rPh>
    <rPh sb="9" eb="11">
      <t>シハライ</t>
    </rPh>
    <rPh sb="11" eb="13">
      <t>キソ</t>
    </rPh>
    <rPh sb="13" eb="15">
      <t>ニッスウ</t>
    </rPh>
    <phoneticPr fontId="2"/>
  </si>
  <si>
    <t>固定的給与</t>
    <rPh sb="0" eb="3">
      <t>コテイテキ</t>
    </rPh>
    <rPh sb="3" eb="5">
      <t>キュウヨ</t>
    </rPh>
    <phoneticPr fontId="2"/>
  </si>
  <si>
    <t>固定的給与の変動の状況</t>
    <rPh sb="0" eb="3">
      <t>コテイテキ</t>
    </rPh>
    <rPh sb="3" eb="5">
      <t>キュウヨ</t>
    </rPh>
    <rPh sb="6" eb="8">
      <t>ヘンドウ</t>
    </rPh>
    <rPh sb="9" eb="11">
      <t>ジョウキョウ</t>
    </rPh>
    <phoneticPr fontId="2"/>
  </si>
  <si>
    <t>=</t>
    <phoneticPr fontId="2"/>
  </si>
  <si>
    <t>支払基礎日数が17日以上の月数</t>
    <rPh sb="0" eb="2">
      <t>シハライ</t>
    </rPh>
    <rPh sb="2" eb="4">
      <t>キソ</t>
    </rPh>
    <rPh sb="4" eb="6">
      <t>ニッスウ</t>
    </rPh>
    <rPh sb="9" eb="12">
      <t>ニチイジョウ</t>
    </rPh>
    <rPh sb="13" eb="14">
      <t>ツキ</t>
    </rPh>
    <rPh sb="14" eb="15">
      <t>スウ</t>
    </rPh>
    <phoneticPr fontId="2"/>
  </si>
  <si>
    <t>か月</t>
    <rPh sb="1" eb="2">
      <t>ゲツ</t>
    </rPh>
    <phoneticPr fontId="2"/>
  </si>
  <si>
    <t>の平均</t>
    <rPh sb="1" eb="3">
      <t>ヘイキン</t>
    </rPh>
    <phoneticPr fontId="2"/>
  </si>
  <si>
    <t>日</t>
    <phoneticPr fontId="2"/>
  </si>
  <si>
    <t>①合計額</t>
    <phoneticPr fontId="2"/>
  </si>
  <si>
    <t>②平均額</t>
    <rPh sb="1" eb="3">
      <t>ヘイキン</t>
    </rPh>
    <rPh sb="3" eb="4">
      <t>ガク</t>
    </rPh>
    <phoneticPr fontId="2"/>
  </si>
  <si>
    <t>【昇給(降給)月前の継続した９か月及び昇給(降給)月以後の継続した３か月の間に受けた非固定的給与についての欄】</t>
    <phoneticPr fontId="2"/>
  </si>
  <si>
    <t>算定基礎月及び報酬支払基礎日数</t>
    <rPh sb="5" eb="6">
      <t>オヨ</t>
    </rPh>
    <phoneticPr fontId="2"/>
  </si>
  <si>
    <t>その内、④の３か月平均</t>
    <rPh sb="2" eb="3">
      <t>ウチ</t>
    </rPh>
    <rPh sb="8" eb="9">
      <t>ゲツ</t>
    </rPh>
    <rPh sb="9" eb="11">
      <t>ヘイキン</t>
    </rPh>
    <phoneticPr fontId="2"/>
  </si>
  <si>
    <t>昇給(降給)月前の継続した９か月</t>
    <phoneticPr fontId="2"/>
  </si>
  <si>
    <t>③合計額</t>
    <rPh sb="1" eb="3">
      <t>ゴウケイ</t>
    </rPh>
    <rPh sb="3" eb="4">
      <t>ガク</t>
    </rPh>
    <phoneticPr fontId="2"/>
  </si>
  <si>
    <t>昇給(降給)月以後の継続した３か月</t>
    <phoneticPr fontId="2"/>
  </si>
  <si>
    <t>④合計額</t>
    <rPh sb="1" eb="3">
      <t>ゴウケイ</t>
    </rPh>
    <phoneticPr fontId="2"/>
  </si>
  <si>
    <t>⑤平均額</t>
    <rPh sb="1" eb="3">
      <t>ヘイキン</t>
    </rPh>
    <rPh sb="3" eb="4">
      <t>ガク</t>
    </rPh>
    <phoneticPr fontId="2"/>
  </si>
  <si>
    <t>昇給(降給)月前の継続した９か月及び
昇給(降給)月以後の継続した３か月</t>
    <phoneticPr fontId="2"/>
  </si>
  <si>
    <t>③＋④</t>
    <phoneticPr fontId="2"/>
  </si>
  <si>
    <t>⑥平均額</t>
    <rPh sb="1" eb="3">
      <t>ヘイキン</t>
    </rPh>
    <rPh sb="3" eb="4">
      <t>ガク</t>
    </rPh>
    <phoneticPr fontId="2"/>
  </si>
  <si>
    <r>
      <rPr>
        <b/>
        <sz val="16"/>
        <rFont val="ＭＳ Ｐゴシック"/>
        <family val="3"/>
        <charset val="128"/>
      </rPr>
      <t>【標準報酬の月額の比較欄】　　</t>
    </r>
    <r>
      <rPr>
        <sz val="16"/>
        <rFont val="ＭＳ Ｐゴシック"/>
        <family val="3"/>
        <charset val="128"/>
      </rPr>
      <t>※　全て給与支給機関が記載してください。</t>
    </r>
    <rPh sb="1" eb="3">
      <t>ヒョウジュン</t>
    </rPh>
    <rPh sb="3" eb="5">
      <t>ホウシュウ</t>
    </rPh>
    <rPh sb="6" eb="8">
      <t>ゲツガク</t>
    </rPh>
    <rPh sb="9" eb="11">
      <t>ヒカク</t>
    </rPh>
    <rPh sb="11" eb="12">
      <t>ラン</t>
    </rPh>
    <rPh sb="17" eb="18">
      <t>スベ</t>
    </rPh>
    <rPh sb="19" eb="21">
      <t>キュウヨ</t>
    </rPh>
    <rPh sb="21" eb="23">
      <t>シキュウ</t>
    </rPh>
    <rPh sb="23" eb="25">
      <t>キカン</t>
    </rPh>
    <rPh sb="26" eb="28">
      <t>キサイ</t>
    </rPh>
    <phoneticPr fontId="2"/>
  </si>
  <si>
    <t>平均額</t>
    <phoneticPr fontId="2"/>
  </si>
  <si>
    <t>標 準 報 酬</t>
    <rPh sb="0" eb="1">
      <t>ヒョウ</t>
    </rPh>
    <rPh sb="2" eb="3">
      <t>ジュン</t>
    </rPh>
    <rPh sb="4" eb="5">
      <t>ホウ</t>
    </rPh>
    <rPh sb="6" eb="7">
      <t>シュウ</t>
    </rPh>
    <phoneticPr fontId="2"/>
  </si>
  <si>
    <t>等級</t>
    <phoneticPr fontId="2"/>
  </si>
  <si>
    <t>月額</t>
    <rPh sb="0" eb="2">
      <t>ゲツガク</t>
    </rPh>
    <phoneticPr fontId="2"/>
  </si>
  <si>
    <t>従前の標準報酬等級・月額</t>
    <rPh sb="0" eb="2">
      <t>ジュウゼン</t>
    </rPh>
    <rPh sb="3" eb="5">
      <t>ヒョウジュン</t>
    </rPh>
    <rPh sb="5" eb="7">
      <t>ホウシュウ</t>
    </rPh>
    <rPh sb="7" eb="9">
      <t>トウキュウ</t>
    </rPh>
    <rPh sb="10" eb="12">
      <t>ゲツガク</t>
    </rPh>
    <phoneticPr fontId="2"/>
  </si>
  <si>
    <t>a</t>
    <phoneticPr fontId="2"/>
  </si>
  <si>
    <t>千円</t>
    <rPh sb="0" eb="2">
      <t>センエン</t>
    </rPh>
    <phoneticPr fontId="2"/>
  </si>
  <si>
    <t>b</t>
    <phoneticPr fontId="2"/>
  </si>
  <si>
    <t>千円</t>
    <phoneticPr fontId="2"/>
  </si>
  <si>
    <t>c</t>
    <phoneticPr fontId="2"/>
  </si>
  <si>
    <r>
      <t xml:space="preserve">昇給(降給)月以後の
継続した３か月の平均
</t>
    </r>
    <r>
      <rPr>
        <sz val="14"/>
        <rFont val="ＭＳ Ｐゴシック"/>
        <family val="3"/>
        <charset val="128"/>
      </rPr>
      <t>（通常の随時改定）</t>
    </r>
    <rPh sb="19" eb="21">
      <t>ヘイキン</t>
    </rPh>
    <rPh sb="23" eb="25">
      <t>ツウジョウ</t>
    </rPh>
    <rPh sb="26" eb="28">
      <t>ズイジ</t>
    </rPh>
    <rPh sb="28" eb="30">
      <t>カイテイ</t>
    </rPh>
    <phoneticPr fontId="2"/>
  </si>
  <si>
    <t>②＋⑤</t>
    <phoneticPr fontId="2"/>
  </si>
  <si>
    <t>d</t>
    <phoneticPr fontId="2"/>
  </si>
  <si>
    <t>e</t>
    <phoneticPr fontId="2"/>
  </si>
  <si>
    <t>f</t>
    <phoneticPr fontId="2"/>
  </si>
  <si>
    <t>年間平均</t>
    <rPh sb="0" eb="2">
      <t>ネンカン</t>
    </rPh>
    <rPh sb="2" eb="4">
      <t>ヘイキン</t>
    </rPh>
    <phoneticPr fontId="2"/>
  </si>
  <si>
    <t>②＋⑥</t>
    <phoneticPr fontId="2"/>
  </si>
  <si>
    <t>g</t>
    <phoneticPr fontId="2"/>
  </si>
  <si>
    <t>h</t>
    <phoneticPr fontId="2"/>
  </si>
  <si>
    <t>i</t>
    <phoneticPr fontId="2"/>
  </si>
  <si>
    <t>条件該当チェック</t>
    <rPh sb="0" eb="2">
      <t>ジョウケン</t>
    </rPh>
    <rPh sb="2" eb="4">
      <t>ガイトウ</t>
    </rPh>
    <phoneticPr fontId="2"/>
  </si>
  <si>
    <t>固定的給与の増減と
標準報酬の増減が同一</t>
    <rPh sb="0" eb="3">
      <t>コテイテキ</t>
    </rPh>
    <rPh sb="3" eb="5">
      <t>キュウヨ</t>
    </rPh>
    <rPh sb="6" eb="8">
      <t>ゾウゲン</t>
    </rPh>
    <rPh sb="10" eb="12">
      <t>ヒョウジュン</t>
    </rPh>
    <rPh sb="12" eb="14">
      <t>ホウシュウ</t>
    </rPh>
    <rPh sb="15" eb="17">
      <t>ゾウゲン</t>
    </rPh>
    <rPh sb="18" eb="20">
      <t>ドウイツ</t>
    </rPh>
    <phoneticPr fontId="2"/>
  </si>
  <si>
    <t>aとd、bとe又はcとfが２等級差以上</t>
    <phoneticPr fontId="2"/>
  </si>
  <si>
    <t>dとg、eとh又はfとiが２等級差以上</t>
    <phoneticPr fontId="2"/>
  </si>
  <si>
    <t>aとg、bとh又はcとiが1等級差以上</t>
    <phoneticPr fontId="2"/>
  </si>
  <si>
    <t>○又は×</t>
    <phoneticPr fontId="2"/>
  </si>
  <si>
    <t>【組合員の同意欄】</t>
    <rPh sb="1" eb="4">
      <t>クミアイイン</t>
    </rPh>
    <phoneticPr fontId="2"/>
  </si>
  <si>
    <t>　私は今回の随時改定にあたり、年間報酬額の平均で決定することを希望しますので、当所属所（部署）が申立てすることに同意します。</t>
    <rPh sb="1" eb="2">
      <t>ワタシ</t>
    </rPh>
    <rPh sb="3" eb="5">
      <t>コンカイ</t>
    </rPh>
    <rPh sb="6" eb="8">
      <t>ズイジ</t>
    </rPh>
    <rPh sb="8" eb="10">
      <t>カイテイ</t>
    </rPh>
    <rPh sb="15" eb="17">
      <t>ネンカン</t>
    </rPh>
    <rPh sb="17" eb="19">
      <t>ホウシュウ</t>
    </rPh>
    <rPh sb="19" eb="20">
      <t>ガク</t>
    </rPh>
    <rPh sb="21" eb="23">
      <t>ヘイキン</t>
    </rPh>
    <rPh sb="24" eb="26">
      <t>ケッテイ</t>
    </rPh>
    <rPh sb="31" eb="33">
      <t>キボウ</t>
    </rPh>
    <rPh sb="39" eb="40">
      <t>トウ</t>
    </rPh>
    <rPh sb="40" eb="42">
      <t>ショゾク</t>
    </rPh>
    <rPh sb="42" eb="43">
      <t>ショ</t>
    </rPh>
    <rPh sb="44" eb="46">
      <t>ブショ</t>
    </rPh>
    <rPh sb="48" eb="50">
      <t>モウシタ</t>
    </rPh>
    <rPh sb="56" eb="58">
      <t>ドウイ</t>
    </rPh>
    <phoneticPr fontId="2"/>
  </si>
  <si>
    <t>組合員氏名</t>
    <rPh sb="0" eb="3">
      <t>クミアイイン</t>
    </rPh>
    <rPh sb="3" eb="5">
      <t>シメイ</t>
    </rPh>
    <phoneticPr fontId="2"/>
  </si>
  <si>
    <t>【備考欄】</t>
    <phoneticPr fontId="2"/>
  </si>
  <si>
    <t>この用紙は、随時改定にあたり、通常の方法で算出した標準報酬の月額と、昇給(降給)月以後の継続した３か月の間に受けた固定的</t>
    <rPh sb="6" eb="8">
      <t>ズイジ</t>
    </rPh>
    <rPh sb="8" eb="10">
      <t>カイテイ</t>
    </rPh>
    <rPh sb="15" eb="17">
      <t>ツウジョウ</t>
    </rPh>
    <rPh sb="18" eb="20">
      <t>ホウホウ</t>
    </rPh>
    <phoneticPr fontId="2"/>
  </si>
  <si>
    <t>給与の月平均額に昇給(降給)月前の継続した９か月及び昇給(降給)月以後の継続した３か月の間に受けた非固定的給与の月平均額</t>
    <phoneticPr fontId="2"/>
  </si>
  <si>
    <t>を加えた額から算出した標準報酬の月額（年間平均額から算出した標準報酬の月額）との間に２等級以上の差があり、年間平均額から</t>
    <phoneticPr fontId="2"/>
  </si>
  <si>
    <t>算出した標準報酬月額で決定することに同意する方のみ記入してください。</t>
    <rPh sb="11" eb="13">
      <t>ケッテイ</t>
    </rPh>
    <phoneticPr fontId="2"/>
  </si>
  <si>
    <t>【標準報酬の月額の比較欄】をご記入いただく際は、次の点にご注意ください。</t>
    <rPh sb="15" eb="17">
      <t>キニュウ</t>
    </rPh>
    <rPh sb="21" eb="22">
      <t>サイ</t>
    </rPh>
    <rPh sb="24" eb="25">
      <t>ツギ</t>
    </rPh>
    <rPh sb="26" eb="27">
      <t>テン</t>
    </rPh>
    <phoneticPr fontId="2"/>
  </si>
  <si>
    <t>①</t>
    <phoneticPr fontId="2"/>
  </si>
  <si>
    <t>平均額に円未満の端数が生じた場合は、これを切り捨てとします。</t>
    <rPh sb="0" eb="2">
      <t>ヘイキン</t>
    </rPh>
    <rPh sb="2" eb="3">
      <t>ガク</t>
    </rPh>
    <rPh sb="4" eb="5">
      <t>エン</t>
    </rPh>
    <rPh sb="5" eb="7">
      <t>ミマン</t>
    </rPh>
    <rPh sb="8" eb="10">
      <t>ハスウ</t>
    </rPh>
    <rPh sb="11" eb="12">
      <t>ショウ</t>
    </rPh>
    <rPh sb="14" eb="16">
      <t>バアイ</t>
    </rPh>
    <rPh sb="21" eb="22">
      <t>キ</t>
    </rPh>
    <rPh sb="23" eb="24">
      <t>ス</t>
    </rPh>
    <phoneticPr fontId="2"/>
  </si>
  <si>
    <t>②</t>
    <phoneticPr fontId="2"/>
  </si>
  <si>
    <t>③</t>
    <phoneticPr fontId="2"/>
  </si>
  <si>
    <t>休職者給与を受けていることにより、報酬の一部が支給されない日がある月がある場合は、支払基礎日数が１７日以上であっても</t>
    <rPh sb="0" eb="2">
      <t>キュウショク</t>
    </rPh>
    <rPh sb="2" eb="3">
      <t>シャ</t>
    </rPh>
    <rPh sb="3" eb="5">
      <t>キュウヨ</t>
    </rPh>
    <rPh sb="6" eb="7">
      <t>ウ</t>
    </rPh>
    <rPh sb="17" eb="19">
      <t>ホウシュウ</t>
    </rPh>
    <rPh sb="20" eb="22">
      <t>イチブ</t>
    </rPh>
    <rPh sb="23" eb="25">
      <t>シキュウ</t>
    </rPh>
    <rPh sb="29" eb="30">
      <t>ヒ</t>
    </rPh>
    <rPh sb="33" eb="34">
      <t>ツキ</t>
    </rPh>
    <rPh sb="37" eb="39">
      <t>バアイ</t>
    </rPh>
    <rPh sb="41" eb="43">
      <t>シハライ</t>
    </rPh>
    <rPh sb="43" eb="45">
      <t>キソ</t>
    </rPh>
    <rPh sb="45" eb="47">
      <t>ニッスウ</t>
    </rPh>
    <rPh sb="50" eb="51">
      <t>ニチ</t>
    </rPh>
    <rPh sb="51" eb="53">
      <t>イジョウ</t>
    </rPh>
    <phoneticPr fontId="2"/>
  </si>
  <si>
    <t>当該月を除きます。</t>
    <phoneticPr fontId="2"/>
  </si>
  <si>
    <t>④</t>
    <phoneticPr fontId="2"/>
  </si>
  <si>
    <t>給与の支払いに遅配がある場合は</t>
    <phoneticPr fontId="2"/>
  </si>
  <si>
    <t>ア　昇給(降給)月前の継続した９か月以前に支払うべきであった給与の遅配分を年間平均の計算対象月に受けた場合は、その</t>
    <phoneticPr fontId="2"/>
  </si>
  <si>
    <t>　　遅配分に当たる報酬の額を除いて、報酬月額の平均を計算してください。</t>
    <phoneticPr fontId="2"/>
  </si>
  <si>
    <t>イ　昇給(降給)月前の継続した９か月までの間に本来支払うはずの報酬の一部が昇給(降給)月から４か月目以降に支払われる</t>
    <phoneticPr fontId="2"/>
  </si>
  <si>
    <t>　　ことになった場合は、その本来支払うはずだった月を計算対象から除外して、報酬月額の平均を計算してください。</t>
    <phoneticPr fontId="2"/>
  </si>
  <si>
    <t>　　（当該報酬の一部を本来支払うはずだった月の報酬に含めて算定しても差し支えありません。）。</t>
    <rPh sb="3" eb="5">
      <t>トウガイ</t>
    </rPh>
    <rPh sb="5" eb="7">
      <t>ホウシュウ</t>
    </rPh>
    <rPh sb="8" eb="10">
      <t>イチブ</t>
    </rPh>
    <rPh sb="11" eb="13">
      <t>ホンライ</t>
    </rPh>
    <rPh sb="13" eb="15">
      <t>シハラ</t>
    </rPh>
    <rPh sb="21" eb="22">
      <t>ツキ</t>
    </rPh>
    <rPh sb="23" eb="25">
      <t>ホウシュウ</t>
    </rPh>
    <rPh sb="26" eb="27">
      <t>フク</t>
    </rPh>
    <rPh sb="29" eb="31">
      <t>サンテイ</t>
    </rPh>
    <rPh sb="34" eb="35">
      <t>サ</t>
    </rPh>
    <rPh sb="36" eb="37">
      <t>ツカ</t>
    </rPh>
    <phoneticPr fontId="2"/>
  </si>
  <si>
    <t>⑤</t>
    <phoneticPr fontId="2"/>
  </si>
  <si>
    <t>上記②～④に該当した場合は、その旨を【備考欄】に記入してください。</t>
    <phoneticPr fontId="2"/>
  </si>
  <si>
    <t>令和</t>
    <rPh sb="0" eb="1">
      <t>レイ</t>
    </rPh>
    <rPh sb="1" eb="2">
      <t>ワ</t>
    </rPh>
    <phoneticPr fontId="24"/>
  </si>
  <si>
    <r>
      <t>なお、標準報酬の月額は、</t>
    </r>
    <r>
      <rPr>
        <sz val="16"/>
        <rFont val="ＭＳ Ｐゴシック"/>
        <family val="3"/>
        <charset val="128"/>
      </rPr>
      <t>将来の年金や傷病手当金等、組合員が受ける保険給付の額にも影響を及ぼすことに留意してください。</t>
    </r>
    <rPh sb="3" eb="5">
      <t>ヒョウジュン</t>
    </rPh>
    <rPh sb="5" eb="7">
      <t>ホウシュウ</t>
    </rPh>
    <rPh sb="8" eb="10">
      <t>ゲツガク</t>
    </rPh>
    <rPh sb="12" eb="14">
      <t>ショウライ</t>
    </rPh>
    <rPh sb="15" eb="17">
      <t>ネンキン</t>
    </rPh>
    <rPh sb="18" eb="20">
      <t>ショウビョウ</t>
    </rPh>
    <rPh sb="20" eb="23">
      <t>テアテキン</t>
    </rPh>
    <rPh sb="23" eb="24">
      <t>ナド</t>
    </rPh>
    <rPh sb="25" eb="28">
      <t>クミアイイン</t>
    </rPh>
    <rPh sb="29" eb="30">
      <t>ウ</t>
    </rPh>
    <rPh sb="32" eb="34">
      <t>ホケン</t>
    </rPh>
    <rPh sb="34" eb="36">
      <t>キュウフ</t>
    </rPh>
    <rPh sb="37" eb="38">
      <t>ガク</t>
    </rPh>
    <rPh sb="40" eb="42">
      <t>エイキョウ</t>
    </rPh>
    <rPh sb="43" eb="44">
      <t>オヨ</t>
    </rPh>
    <rPh sb="49" eb="51">
      <t>リュウイ</t>
    </rPh>
    <phoneticPr fontId="2"/>
  </si>
  <si>
    <r>
      <rPr>
        <sz val="16"/>
        <rFont val="ＭＳ Ｐゴシック"/>
        <family val="3"/>
        <charset val="128"/>
      </rPr>
      <t>支払基礎日数１７日未満の月の報酬額は除きます。</t>
    </r>
    <phoneticPr fontId="2"/>
  </si>
  <si>
    <r>
      <t>また、組合員の同意</t>
    </r>
    <r>
      <rPr>
        <sz val="16"/>
        <rFont val="ＭＳ Ｐゴシック"/>
        <family val="3"/>
        <charset val="128"/>
      </rPr>
      <t>を得ている必要がありますので、同意欄に組合員の氏名を記入してください。</t>
    </r>
    <rPh sb="3" eb="6">
      <t>クミアイイン</t>
    </rPh>
    <rPh sb="7" eb="9">
      <t>ドウイ</t>
    </rPh>
    <rPh sb="10" eb="11">
      <t>エ</t>
    </rPh>
    <rPh sb="14" eb="16">
      <t>ヒツヨウ</t>
    </rPh>
    <rPh sb="24" eb="26">
      <t>ドウイ</t>
    </rPh>
    <rPh sb="26" eb="27">
      <t>ラン</t>
    </rPh>
    <rPh sb="28" eb="31">
      <t>クミアイイン</t>
    </rPh>
    <phoneticPr fontId="2"/>
  </si>
  <si>
    <t>～</t>
    <phoneticPr fontId="2"/>
  </si>
  <si>
    <t>～</t>
    <phoneticPr fontId="2"/>
  </si>
  <si>
    <t>標準報酬等級表</t>
    <phoneticPr fontId="2"/>
  </si>
  <si>
    <t xml:space="preserve"> ・厚　生　年　金
 ・退 職 等 年 金</t>
    <rPh sb="2" eb="3">
      <t>アツシ</t>
    </rPh>
    <rPh sb="4" eb="5">
      <t>ショウ</t>
    </rPh>
    <rPh sb="6" eb="7">
      <t>トシ</t>
    </rPh>
    <rPh sb="8" eb="9">
      <t>キン</t>
    </rPh>
    <rPh sb="12" eb="13">
      <t>タイ</t>
    </rPh>
    <rPh sb="14" eb="15">
      <t>ショク</t>
    </rPh>
    <rPh sb="16" eb="17">
      <t>トウ</t>
    </rPh>
    <rPh sb="18" eb="19">
      <t>トシ</t>
    </rPh>
    <rPh sb="20" eb="21">
      <t>キン</t>
    </rPh>
    <phoneticPr fontId="2"/>
  </si>
  <si>
    <t>～</t>
    <phoneticPr fontId="2"/>
  </si>
  <si>
    <t>～</t>
    <phoneticPr fontId="2"/>
  </si>
  <si>
    <t>日</t>
    <rPh sb="0" eb="1">
      <t>ヒ</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</si>
</sst>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quot;年&quot;m&quot;月&quot;d&quot;日&quot;;@"/>
    <numFmt numFmtId="178" formatCode="#,###"/>
    <numFmt numFmtId="179" formatCode="0&quot;月&quot;"/>
    <numFmt numFmtId="180" formatCode="m"/>
    <numFmt numFmtId="181" formatCode="0_ "/>
  </numFmts>
  <fonts count="29"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4"/>
      <name val="ＭＳ Ｐゴシック"/>
      <family val="3"/>
      <charset val="128"/>
    </font>
    <font>
      <b/>
      <sz val="14"/>
      <name val="ＭＳ Ｐゴシック"/>
      <family val="3"/>
      <charset val="128"/>
    </font>
    <font>
      <sz val="14"/>
      <name val="ＭＳ ゴシック"/>
      <family val="3"/>
      <charset val="128"/>
    </font>
    <font>
      <sz val="11"/>
      <name val="ＭＳ Ｐゴシック"/>
      <family val="3"/>
      <charset val="128"/>
    </font>
    <font>
      <sz val="16"/>
      <name val="ＭＳ ゴシック"/>
      <family val="3"/>
      <charset val="128"/>
    </font>
    <font>
      <sz val="16"/>
      <name val="ＭＳ Ｐゴシック"/>
      <family val="3"/>
      <charset val="128"/>
    </font>
    <font>
      <b/>
      <sz val="16"/>
      <name val="ＭＳ Ｐゴシック"/>
      <family val="3"/>
      <charset val="128"/>
    </font>
    <font>
      <sz val="11"/>
      <color theme="1"/>
      <name val="ＭＳ Ｐゴシック"/>
      <family val="3"/>
      <charset val="128"/>
      <scheme val="minor"/>
    </font>
    <font>
      <sz val="14"/>
      <name val="ＭＳ Ｐゴシック"/>
      <family val="3"/>
      <charset val="128"/>
      <scheme val="minor"/>
    </font>
    <font>
      <sz val="16"/>
      <name val="ＭＳ Ｐゴシック"/>
      <family val="3"/>
      <charset val="128"/>
      <scheme val="minor"/>
    </font>
    <font>
      <b/>
      <sz val="14"/>
      <name val="ＭＳ Ｐゴシック"/>
      <family val="3"/>
      <charset val="128"/>
      <scheme val="minor"/>
    </font>
    <font>
      <b/>
      <sz val="18"/>
      <name val="ＭＳ Ｐゴシック"/>
      <family val="3"/>
      <charset val="128"/>
      <scheme val="minor"/>
    </font>
    <font>
      <b/>
      <sz val="16"/>
      <name val="ＭＳ Ｐゴシック"/>
      <family val="3"/>
      <charset val="128"/>
      <scheme val="minor"/>
    </font>
    <font>
      <sz val="18"/>
      <name val="ＭＳ Ｐゴシック"/>
      <family val="3"/>
      <charset val="128"/>
      <scheme val="minor"/>
    </font>
    <font>
      <sz val="14"/>
      <color theme="1"/>
      <name val="ＭＳ Ｐゴシック"/>
      <family val="3"/>
      <charset val="128"/>
      <scheme val="minor"/>
    </font>
    <font>
      <b/>
      <sz val="14"/>
      <color rgb="FFFF0000"/>
      <name val="ＭＳ ゴシック"/>
      <family val="3"/>
      <charset val="128"/>
    </font>
    <font>
      <b/>
      <sz val="18"/>
      <color rgb="FFFF0000"/>
      <name val="ＭＳ ゴシック"/>
      <family val="3"/>
      <charset val="128"/>
    </font>
    <font>
      <b/>
      <sz val="22"/>
      <name val="ＭＳ Ｐゴシック"/>
      <family val="3"/>
      <charset val="128"/>
      <scheme val="minor"/>
    </font>
    <font>
      <b/>
      <sz val="16"/>
      <color rgb="FFFF0000"/>
      <name val="ＭＳ ゴシック"/>
      <family val="3"/>
      <charset val="128"/>
    </font>
    <font>
      <sz val="13"/>
      <name val="ＭＳ Ｐゴシック"/>
      <family val="3"/>
      <charset val="128"/>
      <scheme val="minor"/>
    </font>
    <font>
      <b/>
      <sz val="14"/>
      <color rgb="FFFF0000"/>
      <name val="ＭＳ Ｐゴシック"/>
      <family val="3"/>
      <charset val="128"/>
      <scheme val="minor"/>
    </font>
    <font>
      <sz val="6"/>
      <name val="ＭＳ Ｐゴシック"/>
      <family val="3"/>
      <charset val="128"/>
      <scheme val="minor"/>
    </font>
    <font>
      <b/>
      <sz val="18"/>
      <color rgb="FFFF0000"/>
      <name val="ＭＳ Ｐゴシック"/>
      <family val="3"/>
      <charset val="128"/>
      <scheme val="minor"/>
    </font>
    <font>
      <b/>
      <sz val="22"/>
      <color rgb="FFFF0000"/>
      <name val="ＭＳ Ｐゴシック"/>
      <family val="3"/>
      <charset val="128"/>
      <scheme val="minor"/>
    </font>
    <font>
      <sz val="16"/>
      <color theme="1"/>
      <name val="ＭＳ Ｐゴシック"/>
      <family val="3"/>
      <charset val="128"/>
      <scheme val="minor"/>
    </font>
    <font>
      <b/>
      <sz val="20"/>
      <name val="ＭＳ Ｐゴシック"/>
      <family val="3"/>
      <charset val="128"/>
      <scheme val="minor"/>
    </font>
  </fonts>
  <fills count="4">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s>
  <borders count="134">
    <border>
      <left/>
      <right/>
      <top/>
      <bottom/>
      <diagonal/>
    </border>
    <border>
      <left/>
      <right/>
      <top/>
      <bottom style="thin">
        <color indexed="64"/>
      </bottom>
      <diagonal/>
    </border>
    <border>
      <left/>
      <right/>
      <top/>
      <bottom style="medium">
        <color indexed="64"/>
      </bottom>
      <diagonal/>
    </border>
    <border>
      <left/>
      <right/>
      <top style="medium">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double">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right style="dashed">
        <color indexed="64"/>
      </right>
      <top/>
      <bottom style="thin">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thick">
        <color indexed="64"/>
      </bottom>
      <diagonal/>
    </border>
    <border>
      <left style="thin">
        <color indexed="64"/>
      </left>
      <right/>
      <top style="thick">
        <color indexed="64"/>
      </top>
      <bottom style="thick">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dashed">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style="medium">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bottom/>
      <diagonal/>
    </border>
    <border>
      <left style="thin">
        <color indexed="64"/>
      </left>
      <right/>
      <top style="medium">
        <color indexed="64"/>
      </top>
      <bottom style="thick">
        <color indexed="64"/>
      </bottom>
      <diagonal/>
    </border>
    <border>
      <left/>
      <right/>
      <top style="medium">
        <color indexed="64"/>
      </top>
      <bottom style="thick">
        <color indexed="64"/>
      </bottom>
      <diagonal/>
    </border>
    <border>
      <left style="medium">
        <color indexed="64"/>
      </left>
      <right/>
      <top style="thin">
        <color indexed="64"/>
      </top>
      <bottom style="thick">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hair">
        <color indexed="64"/>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ck">
        <color indexed="64"/>
      </left>
      <right/>
      <top/>
      <bottom style="thick">
        <color indexed="64"/>
      </bottom>
      <diagonal/>
    </border>
    <border>
      <left style="thin">
        <color indexed="64"/>
      </left>
      <right/>
      <top style="thick">
        <color indexed="64"/>
      </top>
      <bottom/>
      <diagonal/>
    </border>
    <border>
      <left style="hair">
        <color indexed="64"/>
      </left>
      <right/>
      <top style="thick">
        <color indexed="64"/>
      </top>
      <bottom/>
      <diagonal/>
    </border>
    <border>
      <left/>
      <right style="medium">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dashed">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tted">
        <color indexed="64"/>
      </right>
      <top style="medium">
        <color indexed="64"/>
      </top>
      <bottom style="thin">
        <color indexed="64"/>
      </bottom>
      <diagonal/>
    </border>
    <border>
      <left style="thin">
        <color indexed="64"/>
      </left>
      <right/>
      <top style="thin">
        <color indexed="64"/>
      </top>
      <bottom style="double">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10" fillId="0" borderId="0">
      <alignment vertical="center"/>
    </xf>
    <xf numFmtId="0" fontId="6" fillId="0" borderId="0">
      <alignment vertical="center"/>
    </xf>
    <xf numFmtId="0" fontId="1" fillId="0" borderId="0">
      <alignment vertical="center"/>
    </xf>
  </cellStyleXfs>
  <cellXfs count="487">
    <xf numFmtId="0" fontId="0" fillId="0" borderId="0" xfId="0">
      <alignment vertical="center"/>
    </xf>
    <xf numFmtId="3" fontId="6" fillId="0" borderId="4" xfId="3" applyNumberFormat="1" applyBorder="1">
      <alignment vertical="center"/>
    </xf>
    <xf numFmtId="3" fontId="6" fillId="0" borderId="5" xfId="3" applyNumberFormat="1" applyBorder="1">
      <alignment vertical="center"/>
    </xf>
    <xf numFmtId="176" fontId="6" fillId="0" borderId="0" xfId="3" applyNumberFormat="1">
      <alignment vertical="center"/>
    </xf>
    <xf numFmtId="3" fontId="6" fillId="0" borderId="0" xfId="3" applyNumberFormat="1">
      <alignment vertical="center"/>
    </xf>
    <xf numFmtId="0" fontId="6" fillId="0" borderId="5" xfId="3" applyBorder="1">
      <alignment vertical="center"/>
    </xf>
    <xf numFmtId="3" fontId="6" fillId="0" borderId="6" xfId="3" applyNumberFormat="1" applyBorder="1">
      <alignment vertical="center"/>
    </xf>
    <xf numFmtId="3" fontId="6" fillId="0" borderId="7" xfId="3" applyNumberFormat="1" applyBorder="1">
      <alignment vertical="center"/>
    </xf>
    <xf numFmtId="3" fontId="6" fillId="0" borderId="8" xfId="3" applyNumberFormat="1" applyBorder="1">
      <alignment vertical="center"/>
    </xf>
    <xf numFmtId="3" fontId="6" fillId="0" borderId="9" xfId="3" applyNumberFormat="1" applyBorder="1">
      <alignment vertical="center"/>
    </xf>
    <xf numFmtId="3" fontId="6" fillId="0" borderId="1" xfId="3" applyNumberFormat="1" applyBorder="1">
      <alignment vertical="center"/>
    </xf>
    <xf numFmtId="0" fontId="6" fillId="0" borderId="8" xfId="3" applyBorder="1">
      <alignment vertical="center"/>
    </xf>
    <xf numFmtId="3" fontId="6" fillId="0" borderId="11" xfId="3" applyNumberFormat="1" applyBorder="1">
      <alignment vertical="center"/>
    </xf>
    <xf numFmtId="3" fontId="6" fillId="0" borderId="12" xfId="3" applyNumberFormat="1" applyBorder="1">
      <alignment vertical="center"/>
    </xf>
    <xf numFmtId="3" fontId="6" fillId="0" borderId="13" xfId="3" applyNumberFormat="1" applyBorder="1">
      <alignment vertical="center"/>
    </xf>
    <xf numFmtId="3" fontId="6" fillId="0" borderId="10" xfId="3" applyNumberFormat="1" applyBorder="1">
      <alignment vertical="center"/>
    </xf>
    <xf numFmtId="0" fontId="6" fillId="0" borderId="12" xfId="3" applyBorder="1">
      <alignment vertical="center"/>
    </xf>
    <xf numFmtId="3" fontId="6" fillId="0" borderId="14" xfId="3" applyNumberFormat="1" applyBorder="1">
      <alignment vertical="center"/>
    </xf>
    <xf numFmtId="3" fontId="6" fillId="0" borderId="15" xfId="3" applyNumberFormat="1" applyBorder="1">
      <alignment vertical="center"/>
    </xf>
    <xf numFmtId="3" fontId="6" fillId="0" borderId="16" xfId="3" applyNumberFormat="1" applyBorder="1">
      <alignment vertical="center"/>
    </xf>
    <xf numFmtId="3" fontId="6" fillId="0" borderId="2" xfId="3" applyNumberFormat="1" applyBorder="1">
      <alignment vertical="center"/>
    </xf>
    <xf numFmtId="0" fontId="6" fillId="0" borderId="15" xfId="3" applyBorder="1">
      <alignment vertical="center"/>
    </xf>
    <xf numFmtId="0" fontId="11" fillId="0" borderId="0" xfId="0" applyFont="1">
      <alignment vertical="center"/>
    </xf>
    <xf numFmtId="49" fontId="13" fillId="0" borderId="0" xfId="0" applyNumberFormat="1" applyFont="1" applyAlignment="1">
      <alignment horizontal="center" vertical="center"/>
    </xf>
    <xf numFmtId="0" fontId="5" fillId="0" borderId="0" xfId="0" applyFont="1">
      <alignment vertical="center"/>
    </xf>
    <xf numFmtId="0" fontId="5" fillId="0" borderId="0" xfId="2" applyFont="1">
      <alignment vertical="center"/>
    </xf>
    <xf numFmtId="0" fontId="5" fillId="0" borderId="17" xfId="2" applyFont="1" applyBorder="1">
      <alignment vertical="center"/>
    </xf>
    <xf numFmtId="0" fontId="5" fillId="0" borderId="0" xfId="2" applyFont="1" applyAlignment="1">
      <alignment horizontal="center" vertical="center"/>
    </xf>
    <xf numFmtId="0" fontId="11" fillId="0" borderId="18" xfId="0" applyFont="1" applyBorder="1" applyAlignment="1">
      <alignment vertical="center" wrapText="1"/>
    </xf>
    <xf numFmtId="0" fontId="11" fillId="0" borderId="19" xfId="0" applyFont="1" applyBorder="1" applyAlignment="1">
      <alignment vertical="center" wrapText="1"/>
    </xf>
    <xf numFmtId="0" fontId="11" fillId="0" borderId="1" xfId="0" applyFont="1" applyBorder="1" applyAlignment="1">
      <alignment vertical="center" wrapText="1"/>
    </xf>
    <xf numFmtId="0" fontId="11" fillId="0" borderId="20" xfId="0" applyFont="1" applyBorder="1" applyAlignment="1">
      <alignment vertical="center" wrapText="1"/>
    </xf>
    <xf numFmtId="38" fontId="14" fillId="0" borderId="0" xfId="1" applyFont="1" applyAlignment="1" applyProtection="1">
      <alignment vertical="center"/>
    </xf>
    <xf numFmtId="0" fontId="11" fillId="0" borderId="21" xfId="0" applyFont="1" applyBorder="1" applyAlignment="1">
      <alignment vertical="center" wrapText="1"/>
    </xf>
    <xf numFmtId="0" fontId="11" fillId="0" borderId="22" xfId="0" applyFont="1" applyBorder="1" applyAlignment="1">
      <alignment vertical="center" wrapText="1"/>
    </xf>
    <xf numFmtId="0" fontId="11" fillId="0" borderId="2" xfId="0" applyFont="1" applyBorder="1">
      <alignment vertical="center"/>
    </xf>
    <xf numFmtId="0" fontId="11" fillId="0" borderId="1" xfId="0" applyFont="1" applyBorder="1">
      <alignment vertical="center"/>
    </xf>
    <xf numFmtId="0" fontId="11" fillId="0" borderId="23" xfId="0" applyFont="1" applyBorder="1" applyAlignment="1">
      <alignment vertical="center" wrapText="1"/>
    </xf>
    <xf numFmtId="0" fontId="11" fillId="0" borderId="24" xfId="0" applyFont="1" applyBorder="1" applyAlignment="1">
      <alignment vertical="center" wrapText="1"/>
    </xf>
    <xf numFmtId="0" fontId="11" fillId="0" borderId="10" xfId="0" applyFont="1" applyBorder="1" applyAlignment="1">
      <alignment vertical="center" wrapText="1"/>
    </xf>
    <xf numFmtId="0" fontId="11" fillId="0" borderId="25" xfId="0" applyFont="1" applyBorder="1" applyAlignment="1">
      <alignment vertical="center" wrapText="1"/>
    </xf>
    <xf numFmtId="0" fontId="11" fillId="0" borderId="26" xfId="0" applyFont="1" applyBorder="1" applyAlignment="1">
      <alignment vertical="center" wrapText="1"/>
    </xf>
    <xf numFmtId="0" fontId="11" fillId="0" borderId="27" xfId="0" applyFont="1" applyBorder="1" applyAlignment="1">
      <alignment vertical="center" wrapText="1"/>
    </xf>
    <xf numFmtId="176" fontId="11" fillId="0" borderId="0" xfId="0" applyNumberFormat="1" applyFont="1">
      <alignment vertical="center"/>
    </xf>
    <xf numFmtId="0" fontId="11" fillId="0" borderId="28" xfId="0" applyFont="1" applyBorder="1">
      <alignment vertical="center"/>
    </xf>
    <xf numFmtId="0" fontId="11" fillId="0" borderId="29" xfId="0" applyFont="1" applyBorder="1">
      <alignment vertical="center"/>
    </xf>
    <xf numFmtId="0" fontId="11" fillId="0" borderId="30" xfId="0" applyFont="1" applyBorder="1">
      <alignment vertical="center"/>
    </xf>
    <xf numFmtId="0" fontId="11" fillId="0" borderId="31" xfId="0" applyFont="1" applyBorder="1">
      <alignment vertical="center"/>
    </xf>
    <xf numFmtId="0" fontId="11" fillId="0" borderId="32" xfId="0" applyFont="1" applyBorder="1">
      <alignment vertical="center"/>
    </xf>
    <xf numFmtId="0" fontId="11" fillId="0" borderId="33" xfId="0" applyFont="1" applyBorder="1">
      <alignment vertical="center"/>
    </xf>
    <xf numFmtId="0" fontId="11" fillId="0" borderId="17" xfId="0" applyFont="1" applyBorder="1">
      <alignment vertical="center"/>
    </xf>
    <xf numFmtId="0" fontId="11" fillId="0" borderId="34" xfId="0" applyFont="1" applyBorder="1">
      <alignment vertical="center"/>
    </xf>
    <xf numFmtId="0" fontId="11" fillId="0" borderId="3" xfId="0" applyFont="1" applyBorder="1">
      <alignment vertical="center"/>
    </xf>
    <xf numFmtId="0" fontId="11" fillId="0" borderId="6" xfId="0" applyFont="1" applyBorder="1">
      <alignment vertical="center"/>
    </xf>
    <xf numFmtId="0" fontId="11" fillId="0" borderId="16" xfId="0" applyFont="1" applyBorder="1">
      <alignment vertical="center"/>
    </xf>
    <xf numFmtId="0" fontId="17" fillId="0" borderId="0" xfId="0" applyFont="1">
      <alignment vertical="center"/>
    </xf>
    <xf numFmtId="0" fontId="11" fillId="0" borderId="0" xfId="0" applyFont="1" applyAlignment="1">
      <alignment vertical="center" wrapText="1"/>
    </xf>
    <xf numFmtId="0" fontId="15"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vertical="center" wrapText="1"/>
    </xf>
    <xf numFmtId="0" fontId="12" fillId="0" borderId="31" xfId="0" applyFont="1" applyBorder="1">
      <alignment vertical="center"/>
    </xf>
    <xf numFmtId="0" fontId="12" fillId="0" borderId="35" xfId="0" applyFont="1" applyBorder="1" applyAlignment="1">
      <alignment vertical="center" wrapText="1"/>
    </xf>
    <xf numFmtId="0" fontId="12" fillId="0" borderId="36" xfId="0" applyFont="1" applyBorder="1" applyAlignment="1">
      <alignment vertical="center" wrapText="1"/>
    </xf>
    <xf numFmtId="0" fontId="12" fillId="0" borderId="37" xfId="0" applyFont="1" applyBorder="1" applyAlignment="1">
      <alignment vertical="center" wrapText="1"/>
    </xf>
    <xf numFmtId="0" fontId="15" fillId="0" borderId="38" xfId="0" applyFont="1" applyBorder="1">
      <alignment vertical="center"/>
    </xf>
    <xf numFmtId="0" fontId="12" fillId="0" borderId="1" xfId="0" applyFont="1" applyBorder="1">
      <alignment vertical="center"/>
    </xf>
    <xf numFmtId="181" fontId="11" fillId="0" borderId="0" xfId="0" applyNumberFormat="1" applyFont="1">
      <alignment vertical="center"/>
    </xf>
    <xf numFmtId="0" fontId="11" fillId="0" borderId="39" xfId="0" applyFont="1" applyBorder="1" applyAlignment="1">
      <alignment vertical="center" wrapText="1"/>
    </xf>
    <xf numFmtId="0" fontId="11" fillId="0" borderId="40" xfId="0" applyFont="1" applyBorder="1" applyAlignment="1">
      <alignment vertical="center" wrapText="1"/>
    </xf>
    <xf numFmtId="0" fontId="12" fillId="0" borderId="2" xfId="0" applyFont="1" applyBorder="1">
      <alignment vertical="center"/>
    </xf>
    <xf numFmtId="178" fontId="18" fillId="0" borderId="17" xfId="2" applyNumberFormat="1" applyFont="1" applyBorder="1">
      <alignment vertical="center"/>
    </xf>
    <xf numFmtId="0" fontId="7" fillId="0" borderId="0" xfId="2" applyFont="1">
      <alignment vertical="center"/>
    </xf>
    <xf numFmtId="178" fontId="19" fillId="0" borderId="17" xfId="2" applyNumberFormat="1" applyFont="1" applyBorder="1">
      <alignment vertical="center"/>
    </xf>
    <xf numFmtId="0" fontId="11" fillId="0" borderId="0" xfId="0" applyFont="1" applyAlignment="1">
      <alignment horizontal="left" vertical="center"/>
    </xf>
    <xf numFmtId="176" fontId="11" fillId="0" borderId="0" xfId="0" applyNumberFormat="1" applyFont="1" applyAlignment="1">
      <alignment horizontal="center" vertical="center"/>
    </xf>
    <xf numFmtId="0" fontId="11" fillId="0" borderId="0" xfId="0" applyFont="1" applyAlignment="1">
      <alignment horizontal="center" vertical="center"/>
    </xf>
    <xf numFmtId="179" fontId="12" fillId="0" borderId="0" xfId="0" applyNumberFormat="1" applyFont="1">
      <alignment vertical="center"/>
    </xf>
    <xf numFmtId="0" fontId="23" fillId="0" borderId="0" xfId="0" applyFont="1">
      <alignment vertical="center"/>
    </xf>
    <xf numFmtId="0" fontId="11" fillId="0" borderId="122" xfId="0" applyFont="1" applyBorder="1" applyAlignment="1">
      <alignment vertical="center" wrapText="1"/>
    </xf>
    <xf numFmtId="0" fontId="12" fillId="0" borderId="0" xfId="0" applyFont="1" applyAlignment="1">
      <alignment horizontal="left" vertical="center"/>
    </xf>
    <xf numFmtId="0" fontId="6" fillId="0" borderId="0" xfId="3" applyAlignment="1">
      <alignment horizontal="center" vertical="center"/>
    </xf>
    <xf numFmtId="0" fontId="6" fillId="0" borderId="2" xfId="3" applyBorder="1" applyAlignment="1">
      <alignment horizontal="center" vertical="center"/>
    </xf>
    <xf numFmtId="0" fontId="6" fillId="0" borderId="10" xfId="3" applyBorder="1" applyAlignment="1">
      <alignment horizontal="center" vertical="center"/>
    </xf>
    <xf numFmtId="0" fontId="6" fillId="0" borderId="1" xfId="3" applyBorder="1" applyAlignment="1">
      <alignment horizontal="center" vertical="center"/>
    </xf>
    <xf numFmtId="0" fontId="6" fillId="0" borderId="3" xfId="3" applyBorder="1" applyAlignment="1">
      <alignment horizontal="right" vertical="center"/>
    </xf>
    <xf numFmtId="0" fontId="6" fillId="0" borderId="0" xfId="3">
      <alignment vertical="center"/>
    </xf>
    <xf numFmtId="3" fontId="1" fillId="0" borderId="4" xfId="4" applyNumberFormat="1" applyBorder="1">
      <alignment vertical="center"/>
    </xf>
    <xf numFmtId="3" fontId="1" fillId="0" borderId="5" xfId="4" applyNumberFormat="1" applyBorder="1">
      <alignment vertical="center"/>
    </xf>
    <xf numFmtId="3" fontId="1" fillId="0" borderId="6" xfId="4" applyNumberFormat="1" applyBorder="1">
      <alignment vertical="center"/>
    </xf>
    <xf numFmtId="176" fontId="1" fillId="0" borderId="0" xfId="4" applyNumberFormat="1">
      <alignment vertical="center"/>
    </xf>
    <xf numFmtId="0" fontId="1" fillId="0" borderId="0" xfId="4" applyAlignment="1">
      <alignment horizontal="center" vertical="center"/>
    </xf>
    <xf numFmtId="3" fontId="1" fillId="0" borderId="0" xfId="4" applyNumberFormat="1">
      <alignment vertical="center"/>
    </xf>
    <xf numFmtId="0" fontId="1" fillId="0" borderId="5" xfId="4" applyBorder="1">
      <alignment vertical="center"/>
    </xf>
    <xf numFmtId="3" fontId="1" fillId="0" borderId="127" xfId="4" applyNumberFormat="1" applyBorder="1">
      <alignment vertical="center"/>
    </xf>
    <xf numFmtId="3" fontId="1" fillId="0" borderId="128" xfId="4" applyNumberFormat="1" applyBorder="1">
      <alignment vertical="center"/>
    </xf>
    <xf numFmtId="3" fontId="1" fillId="0" borderId="124" xfId="4" applyNumberFormat="1" applyBorder="1">
      <alignment vertical="center"/>
    </xf>
    <xf numFmtId="3" fontId="1" fillId="0" borderId="125" xfId="4" applyNumberFormat="1" applyBorder="1">
      <alignment vertical="center"/>
    </xf>
    <xf numFmtId="0" fontId="1" fillId="0" borderId="125" xfId="4" applyBorder="1" applyAlignment="1">
      <alignment horizontal="center" vertical="center"/>
    </xf>
    <xf numFmtId="0" fontId="1" fillId="0" borderId="128" xfId="4" applyBorder="1">
      <alignment vertical="center"/>
    </xf>
    <xf numFmtId="3" fontId="1" fillId="0" borderId="132" xfId="4" applyNumberFormat="1" applyBorder="1">
      <alignment vertical="center"/>
    </xf>
    <xf numFmtId="3" fontId="1" fillId="0" borderId="133" xfId="4" applyNumberFormat="1" applyBorder="1">
      <alignment vertical="center"/>
    </xf>
    <xf numFmtId="3" fontId="1" fillId="0" borderId="129" xfId="4" applyNumberFormat="1" applyBorder="1">
      <alignment vertical="center"/>
    </xf>
    <xf numFmtId="3" fontId="1" fillId="0" borderId="130" xfId="4" applyNumberFormat="1" applyBorder="1">
      <alignment vertical="center"/>
    </xf>
    <xf numFmtId="0" fontId="1" fillId="0" borderId="130" xfId="4" applyBorder="1" applyAlignment="1">
      <alignment horizontal="center" vertical="center"/>
    </xf>
    <xf numFmtId="0" fontId="1" fillId="0" borderId="133" xfId="4" applyBorder="1">
      <alignment vertical="center"/>
    </xf>
    <xf numFmtId="3" fontId="1" fillId="0" borderId="14" xfId="4" applyNumberFormat="1" applyBorder="1">
      <alignment vertical="center"/>
    </xf>
    <xf numFmtId="3" fontId="1" fillId="0" borderId="15" xfId="4" applyNumberFormat="1" applyBorder="1">
      <alignment vertical="center"/>
    </xf>
    <xf numFmtId="3" fontId="1" fillId="0" borderId="16" xfId="4" applyNumberFormat="1" applyBorder="1">
      <alignment vertical="center"/>
    </xf>
    <xf numFmtId="3" fontId="1" fillId="0" borderId="2" xfId="4" applyNumberFormat="1" applyBorder="1">
      <alignment vertical="center"/>
    </xf>
    <xf numFmtId="0" fontId="1" fillId="0" borderId="2" xfId="4" applyBorder="1" applyAlignment="1">
      <alignment horizontal="center" vertical="center"/>
    </xf>
    <xf numFmtId="0" fontId="1" fillId="0" borderId="15" xfId="4" applyBorder="1">
      <alignment vertical="center"/>
    </xf>
    <xf numFmtId="0" fontId="15" fillId="0" borderId="1" xfId="0" applyFont="1" applyBorder="1" applyProtection="1">
      <alignment vertical="center"/>
      <protection locked="0"/>
    </xf>
    <xf numFmtId="0" fontId="16" fillId="0" borderId="1" xfId="0" applyFont="1" applyBorder="1" applyProtection="1">
      <alignment vertical="center"/>
      <protection locked="0"/>
    </xf>
    <xf numFmtId="0" fontId="11" fillId="0" borderId="1" xfId="0" applyFont="1" applyBorder="1" applyProtection="1">
      <alignment vertical="center"/>
      <protection locked="0"/>
    </xf>
    <xf numFmtId="0" fontId="7" fillId="0" borderId="41" xfId="0" applyFont="1" applyBorder="1" applyAlignment="1">
      <alignment horizontal="center" vertical="center"/>
    </xf>
    <xf numFmtId="0" fontId="7" fillId="0" borderId="18" xfId="0" applyFont="1" applyBorder="1" applyAlignment="1">
      <alignment horizontal="center" vertical="center"/>
    </xf>
    <xf numFmtId="0" fontId="7" fillId="0" borderId="42" xfId="0" applyFont="1" applyBorder="1" applyAlignment="1">
      <alignment horizontal="center" vertical="center"/>
    </xf>
    <xf numFmtId="0" fontId="7" fillId="0" borderId="35" xfId="0" applyFont="1" applyBorder="1" applyAlignment="1">
      <alignment horizontal="center" vertical="center"/>
    </xf>
    <xf numFmtId="0" fontId="7" fillId="0" borderId="43" xfId="0" applyFont="1" applyBorder="1" applyAlignment="1">
      <alignment horizontal="center" vertical="center"/>
    </xf>
    <xf numFmtId="49" fontId="19" fillId="0" borderId="13" xfId="0" applyNumberFormat="1" applyFont="1" applyBorder="1" applyAlignment="1" applyProtection="1">
      <alignment horizontal="center" vertical="center"/>
      <protection locked="0"/>
    </xf>
    <xf numFmtId="49" fontId="19" fillId="0" borderId="10" xfId="0" applyNumberFormat="1" applyFont="1" applyBorder="1" applyAlignment="1" applyProtection="1">
      <alignment horizontal="center" vertical="center"/>
      <protection locked="0"/>
    </xf>
    <xf numFmtId="49" fontId="19" fillId="0" borderId="44" xfId="0" applyNumberFormat="1" applyFont="1" applyBorder="1" applyAlignment="1" applyProtection="1">
      <alignment horizontal="center" vertical="center"/>
      <protection locked="0"/>
    </xf>
    <xf numFmtId="49" fontId="19" fillId="0" borderId="16" xfId="0" applyNumberFormat="1" applyFont="1" applyBorder="1" applyAlignment="1" applyProtection="1">
      <alignment horizontal="center" vertical="center"/>
      <protection locked="0"/>
    </xf>
    <xf numFmtId="49" fontId="19" fillId="0" borderId="2" xfId="0" applyNumberFormat="1" applyFont="1" applyBorder="1" applyAlignment="1" applyProtection="1">
      <alignment horizontal="center" vertical="center"/>
      <protection locked="0"/>
    </xf>
    <xf numFmtId="49" fontId="19" fillId="0" borderId="45" xfId="0" applyNumberFormat="1" applyFont="1" applyBorder="1" applyAlignment="1" applyProtection="1">
      <alignment horizontal="center" vertical="center"/>
      <protection locked="0"/>
    </xf>
    <xf numFmtId="177" fontId="25" fillId="0" borderId="11" xfId="0" applyNumberFormat="1" applyFont="1" applyBorder="1" applyAlignment="1" applyProtection="1">
      <alignment horizontal="center" vertical="center"/>
      <protection locked="0"/>
    </xf>
    <xf numFmtId="177" fontId="25" fillId="0" borderId="10" xfId="0" applyNumberFormat="1" applyFont="1" applyBorder="1" applyAlignment="1" applyProtection="1">
      <alignment horizontal="center" vertical="center"/>
      <protection locked="0"/>
    </xf>
    <xf numFmtId="177" fontId="25" fillId="0" borderId="44" xfId="0" applyNumberFormat="1" applyFont="1" applyBorder="1" applyAlignment="1" applyProtection="1">
      <alignment horizontal="center" vertical="center"/>
      <protection locked="0"/>
    </xf>
    <xf numFmtId="177" fontId="25" fillId="0" borderId="14" xfId="0" applyNumberFormat="1" applyFont="1" applyBorder="1" applyAlignment="1" applyProtection="1">
      <alignment horizontal="center" vertical="center"/>
      <protection locked="0"/>
    </xf>
    <xf numFmtId="177" fontId="25" fillId="0" borderId="2" xfId="0" applyNumberFormat="1" applyFont="1" applyBorder="1" applyAlignment="1" applyProtection="1">
      <alignment horizontal="center" vertical="center"/>
      <protection locked="0"/>
    </xf>
    <xf numFmtId="177" fontId="25" fillId="0" borderId="45" xfId="0" applyNumberFormat="1"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20" fillId="0" borderId="0" xfId="0" applyFont="1" applyAlignment="1">
      <alignment horizontal="center" vertical="center" wrapText="1"/>
    </xf>
    <xf numFmtId="0" fontId="19" fillId="0" borderId="13"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44"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45" xfId="0" applyFont="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25" fillId="0" borderId="44"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45" xfId="0" applyFont="1" applyBorder="1" applyAlignment="1" applyProtection="1">
      <alignment horizontal="center" vertical="center"/>
      <protection locked="0"/>
    </xf>
    <xf numFmtId="0" fontId="12" fillId="0" borderId="46"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7" xfId="0" applyFont="1" applyBorder="1" applyAlignment="1">
      <alignment horizontal="center" vertical="center"/>
    </xf>
    <xf numFmtId="0" fontId="12" fillId="0" borderId="39" xfId="0" applyFont="1" applyBorder="1" applyAlignment="1">
      <alignment horizontal="center" vertical="center"/>
    </xf>
    <xf numFmtId="0" fontId="12" fillId="0" borderId="48" xfId="0" applyFont="1" applyBorder="1" applyAlignment="1">
      <alignment horizontal="center" vertical="center"/>
    </xf>
    <xf numFmtId="0" fontId="12" fillId="0" borderId="0" xfId="0" applyFont="1" applyAlignment="1">
      <alignment horizontal="distributed" vertical="center"/>
    </xf>
    <xf numFmtId="0" fontId="14" fillId="0" borderId="17" xfId="0" applyFont="1" applyBorder="1" applyAlignment="1">
      <alignment horizontal="center" vertical="center"/>
    </xf>
    <xf numFmtId="0" fontId="11" fillId="0" borderId="46" xfId="0" applyFont="1" applyBorder="1" applyAlignment="1">
      <alignment horizontal="center" vertical="center" wrapText="1"/>
    </xf>
    <xf numFmtId="0" fontId="11" fillId="0" borderId="39" xfId="0" applyFont="1" applyBorder="1" applyAlignment="1">
      <alignment horizontal="center" vertical="center" wrapText="1"/>
    </xf>
    <xf numFmtId="0" fontId="25" fillId="0" borderId="39" xfId="0" applyFont="1" applyBorder="1" applyAlignment="1" applyProtection="1">
      <alignment horizontal="center" vertical="center" wrapText="1"/>
      <protection locked="0"/>
    </xf>
    <xf numFmtId="181" fontId="25" fillId="0" borderId="39" xfId="0" applyNumberFormat="1" applyFont="1" applyBorder="1" applyAlignment="1" applyProtection="1">
      <alignment horizontal="center" vertical="center" wrapText="1"/>
      <protection locked="0"/>
    </xf>
    <xf numFmtId="178" fontId="25" fillId="0" borderId="109" xfId="0" applyNumberFormat="1" applyFont="1" applyBorder="1" applyAlignment="1" applyProtection="1">
      <alignment horizontal="right" vertical="center"/>
      <protection locked="0"/>
    </xf>
    <xf numFmtId="178" fontId="25" fillId="0" borderId="39" xfId="0" applyNumberFormat="1" applyFont="1" applyBorder="1" applyAlignment="1" applyProtection="1">
      <alignment horizontal="right" vertical="center"/>
      <protection locked="0"/>
    </xf>
    <xf numFmtId="0" fontId="11" fillId="0" borderId="39" xfId="0" applyFont="1" applyBorder="1" applyAlignment="1">
      <alignment horizontal="center" vertical="center"/>
    </xf>
    <xf numFmtId="38" fontId="26" fillId="0" borderId="47" xfId="1" applyFont="1" applyBorder="1" applyAlignment="1" applyProtection="1">
      <alignment horizontal="right" vertical="center"/>
      <protection locked="0"/>
    </xf>
    <xf numFmtId="38" fontId="26" fillId="0" borderId="39" xfId="1" applyFont="1" applyBorder="1" applyAlignment="1" applyProtection="1">
      <alignment horizontal="right" vertical="center"/>
      <protection locked="0"/>
    </xf>
    <xf numFmtId="0" fontId="11" fillId="0" borderId="48"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7" fillId="0" borderId="0" xfId="2" applyFont="1" applyAlignment="1">
      <alignment horizontal="center" vertical="center"/>
    </xf>
    <xf numFmtId="178" fontId="21" fillId="0" borderId="17" xfId="1" applyNumberFormat="1" applyFont="1" applyBorder="1" applyAlignment="1" applyProtection="1">
      <alignment horizontal="right" vertical="center"/>
    </xf>
    <xf numFmtId="178" fontId="7" fillId="0" borderId="0" xfId="2" applyNumberFormat="1" applyFont="1" applyAlignment="1">
      <alignment horizontal="right" vertical="center"/>
    </xf>
    <xf numFmtId="0" fontId="7" fillId="0" borderId="0" xfId="2" applyFont="1" applyAlignment="1">
      <alignment horizontal="right" vertical="center"/>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25" fillId="0" borderId="1" xfId="0" applyFont="1" applyBorder="1" applyAlignment="1">
      <alignment horizontal="center" vertical="center" wrapText="1"/>
    </xf>
    <xf numFmtId="178" fontId="25" fillId="0" borderId="1" xfId="0" applyNumberFormat="1" applyFont="1" applyBorder="1" applyAlignment="1">
      <alignment horizontal="center" vertical="center" wrapText="1"/>
    </xf>
    <xf numFmtId="178" fontId="25" fillId="0" borderId="50" xfId="0" applyNumberFormat="1" applyFont="1" applyBorder="1" applyAlignment="1" applyProtection="1">
      <alignment horizontal="right" vertical="center"/>
      <protection locked="0"/>
    </xf>
    <xf numFmtId="178" fontId="25" fillId="0" borderId="23" xfId="0" applyNumberFormat="1" applyFont="1" applyBorder="1" applyAlignment="1" applyProtection="1">
      <alignment horizontal="right" vertical="center"/>
      <protection locked="0"/>
    </xf>
    <xf numFmtId="0" fontId="11" fillId="0" borderId="23" xfId="0" applyFont="1" applyBorder="1" applyAlignment="1">
      <alignment horizontal="center" vertical="center"/>
    </xf>
    <xf numFmtId="38" fontId="26" fillId="0" borderId="51" xfId="1" applyFont="1" applyBorder="1" applyAlignment="1" applyProtection="1">
      <alignment horizontal="right" vertical="center"/>
      <protection locked="0"/>
    </xf>
    <xf numFmtId="38" fontId="26" fillId="0" borderId="23" xfId="1" applyFont="1" applyBorder="1" applyAlignment="1" applyProtection="1">
      <alignment horizontal="right" vertical="center"/>
      <protection locked="0"/>
    </xf>
    <xf numFmtId="0" fontId="11" fillId="0" borderId="52" xfId="0" applyFont="1" applyBorder="1" applyAlignment="1">
      <alignment horizontal="center" vertical="center"/>
    </xf>
    <xf numFmtId="180" fontId="11" fillId="0" borderId="0" xfId="0" applyNumberFormat="1" applyFont="1" applyAlignment="1">
      <alignment horizontal="center" vertical="center"/>
    </xf>
    <xf numFmtId="179" fontId="12" fillId="0" borderId="0" xfId="0" applyNumberFormat="1" applyFont="1">
      <alignment vertical="center"/>
    </xf>
    <xf numFmtId="0" fontId="11" fillId="0" borderId="41" xfId="0" applyFont="1" applyBorder="1" applyAlignment="1">
      <alignment horizontal="center" vertical="center" wrapText="1"/>
    </xf>
    <xf numFmtId="0" fontId="11" fillId="0" borderId="18" xfId="0" applyFont="1" applyBorder="1" applyAlignment="1">
      <alignment horizontal="center" vertical="center" wrapText="1"/>
    </xf>
    <xf numFmtId="0" fontId="25" fillId="0" borderId="18" xfId="0" applyFont="1" applyBorder="1" applyAlignment="1">
      <alignment horizontal="center" vertical="center" wrapText="1"/>
    </xf>
    <xf numFmtId="181" fontId="25" fillId="0" borderId="18" xfId="0" applyNumberFormat="1" applyFont="1" applyBorder="1" applyAlignment="1">
      <alignment horizontal="center" vertical="center" wrapText="1"/>
    </xf>
    <xf numFmtId="178" fontId="25" fillId="0" borderId="1" xfId="0" applyNumberFormat="1" applyFont="1" applyBorder="1" applyAlignment="1" applyProtection="1">
      <alignment horizontal="right" vertical="center"/>
      <protection locked="0"/>
    </xf>
    <xf numFmtId="0" fontId="11" fillId="0" borderId="1" xfId="0" applyFont="1" applyBorder="1" applyAlignment="1">
      <alignment horizontal="center" vertical="center"/>
    </xf>
    <xf numFmtId="38" fontId="26" fillId="0" borderId="7" xfId="1" applyFont="1" applyBorder="1" applyAlignment="1" applyProtection="1">
      <alignment horizontal="right" vertical="center"/>
      <protection locked="0"/>
    </xf>
    <xf numFmtId="38" fontId="26" fillId="0" borderId="1" xfId="1" applyFont="1" applyBorder="1" applyAlignment="1" applyProtection="1">
      <alignment horizontal="right" vertical="center"/>
      <protection locked="0"/>
    </xf>
    <xf numFmtId="0" fontId="11" fillId="0" borderId="8" xfId="0" applyFont="1" applyBorder="1" applyAlignment="1">
      <alignment horizontal="center" vertical="center"/>
    </xf>
    <xf numFmtId="0" fontId="11" fillId="0" borderId="53" xfId="0" applyFont="1" applyBorder="1" applyAlignment="1">
      <alignment horizontal="center" vertical="center" wrapText="1"/>
    </xf>
    <xf numFmtId="0" fontId="11" fillId="0" borderId="21" xfId="0" applyFont="1" applyBorder="1" applyAlignment="1">
      <alignment horizontal="center" vertical="center" wrapText="1"/>
    </xf>
    <xf numFmtId="0" fontId="25" fillId="0" borderId="21" xfId="0" applyFont="1" applyBorder="1" applyAlignment="1">
      <alignment horizontal="center" vertical="center" wrapText="1"/>
    </xf>
    <xf numFmtId="178" fontId="25" fillId="0" borderId="21" xfId="0" applyNumberFormat="1" applyFont="1" applyBorder="1" applyAlignment="1">
      <alignment horizontal="center" vertical="center" wrapText="1"/>
    </xf>
    <xf numFmtId="178" fontId="25" fillId="0" borderId="54" xfId="0" applyNumberFormat="1" applyFont="1" applyBorder="1" applyAlignment="1" applyProtection="1">
      <alignment horizontal="right" vertical="center"/>
      <protection locked="0"/>
    </xf>
    <xf numFmtId="178" fontId="25" fillId="0" borderId="21" xfId="0" applyNumberFormat="1" applyFont="1" applyBorder="1" applyAlignment="1" applyProtection="1">
      <alignment horizontal="right" vertical="center"/>
      <protection locked="0"/>
    </xf>
    <xf numFmtId="0" fontId="11" fillId="0" borderId="21" xfId="0" applyFont="1" applyBorder="1" applyAlignment="1">
      <alignment horizontal="center" vertical="center"/>
    </xf>
    <xf numFmtId="38" fontId="26" fillId="0" borderId="55" xfId="1" applyFont="1" applyBorder="1" applyAlignment="1" applyProtection="1">
      <alignment horizontal="right" vertical="center"/>
      <protection locked="0"/>
    </xf>
    <xf numFmtId="38" fontId="26" fillId="0" borderId="21" xfId="1" applyFont="1" applyBorder="1" applyAlignment="1" applyProtection="1">
      <alignment horizontal="right" vertical="center"/>
      <protection locked="0"/>
    </xf>
    <xf numFmtId="0" fontId="7" fillId="0" borderId="10" xfId="2" applyFont="1" applyBorder="1" applyAlignment="1">
      <alignment horizontal="center" vertical="center"/>
    </xf>
    <xf numFmtId="0" fontId="12" fillId="0" borderId="62" xfId="0" applyFont="1" applyBorder="1" applyAlignment="1">
      <alignment horizontal="center" vertical="center" wrapText="1"/>
    </xf>
    <xf numFmtId="0" fontId="5" fillId="0" borderId="0" xfId="2" applyFont="1" applyAlignment="1">
      <alignment horizontal="right" vertical="center"/>
    </xf>
    <xf numFmtId="0" fontId="11" fillId="0" borderId="56" xfId="0" applyFont="1" applyBorder="1" applyAlignment="1">
      <alignment horizontal="center" vertical="center"/>
    </xf>
    <xf numFmtId="179" fontId="12" fillId="0" borderId="2" xfId="0" applyNumberFormat="1" applyFont="1" applyBorder="1">
      <alignment vertical="center"/>
    </xf>
    <xf numFmtId="178" fontId="7" fillId="0" borderId="2" xfId="2" applyNumberFormat="1" applyFont="1" applyBorder="1" applyAlignment="1">
      <alignment horizontal="right" vertical="center"/>
    </xf>
    <xf numFmtId="0" fontId="7" fillId="0" borderId="2" xfId="2" applyFont="1" applyBorder="1" applyAlignment="1">
      <alignment horizontal="right" vertical="center"/>
    </xf>
    <xf numFmtId="178" fontId="26" fillId="0" borderId="47" xfId="0" applyNumberFormat="1" applyFont="1" applyBorder="1" applyAlignment="1">
      <alignment horizontal="right" vertical="center" wrapText="1"/>
    </xf>
    <xf numFmtId="178" fontId="26" fillId="0" borderId="39" xfId="0" applyNumberFormat="1" applyFont="1" applyBorder="1" applyAlignment="1">
      <alignment horizontal="right" vertical="center" wrapText="1"/>
    </xf>
    <xf numFmtId="0" fontId="11" fillId="0" borderId="57" xfId="0" applyFont="1" applyBorder="1" applyAlignment="1">
      <alignment horizontal="center" vertical="center"/>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12" fillId="0" borderId="60" xfId="0" applyFont="1" applyBorder="1" applyAlignment="1">
      <alignment horizontal="center" vertical="center"/>
    </xf>
    <xf numFmtId="178" fontId="26" fillId="0" borderId="37" xfId="1" applyNumberFormat="1" applyFont="1" applyBorder="1" applyAlignment="1" applyProtection="1">
      <alignment horizontal="right" vertical="center"/>
    </xf>
    <xf numFmtId="178" fontId="26" fillId="0" borderId="59" xfId="1" applyNumberFormat="1" applyFont="1" applyBorder="1" applyAlignment="1" applyProtection="1">
      <alignment horizontal="right" vertical="center"/>
    </xf>
    <xf numFmtId="0" fontId="11" fillId="0" borderId="59" xfId="0" applyFont="1" applyBorder="1" applyAlignment="1">
      <alignment horizontal="center" vertical="center"/>
    </xf>
    <xf numFmtId="0" fontId="11" fillId="0" borderId="61" xfId="0" applyFont="1" applyBorder="1" applyAlignment="1">
      <alignment horizontal="center" vertical="center"/>
    </xf>
    <xf numFmtId="178" fontId="21" fillId="0" borderId="18" xfId="2" applyNumberFormat="1" applyFont="1" applyBorder="1" applyAlignment="1">
      <alignment horizontal="right" vertical="center"/>
    </xf>
    <xf numFmtId="0" fontId="11" fillId="0" borderId="18" xfId="0" applyFont="1" applyBorder="1" applyAlignment="1">
      <alignment horizontal="center" vertical="center"/>
    </xf>
    <xf numFmtId="0" fontId="11" fillId="0" borderId="43" xfId="0" applyFont="1" applyBorder="1" applyAlignment="1">
      <alignment horizontal="center" vertical="center"/>
    </xf>
    <xf numFmtId="179" fontId="12" fillId="0" borderId="0" xfId="0" applyNumberFormat="1" applyFont="1" applyAlignment="1">
      <alignment horizontal="right" vertical="center"/>
    </xf>
    <xf numFmtId="0" fontId="11" fillId="0" borderId="63" xfId="0" applyFont="1" applyBorder="1" applyAlignment="1">
      <alignment horizontal="center" vertical="center" wrapText="1"/>
    </xf>
    <xf numFmtId="0" fontId="11" fillId="0" borderId="23" xfId="0" applyFont="1" applyBorder="1" applyAlignment="1">
      <alignment horizontal="center" vertical="center" wrapText="1"/>
    </xf>
    <xf numFmtId="0" fontId="25" fillId="0" borderId="23" xfId="0" applyFont="1" applyBorder="1" applyAlignment="1" applyProtection="1">
      <alignment horizontal="center" vertical="center" wrapText="1"/>
      <protection locked="0"/>
    </xf>
    <xf numFmtId="0" fontId="25" fillId="0" borderId="23" xfId="0" applyFont="1" applyBorder="1" applyAlignment="1">
      <alignment horizontal="center" vertical="center" wrapText="1"/>
    </xf>
    <xf numFmtId="0" fontId="11" fillId="0" borderId="64" xfId="0" applyFont="1" applyBorder="1" applyAlignment="1">
      <alignment horizontal="center" vertical="center"/>
    </xf>
    <xf numFmtId="0" fontId="25" fillId="0" borderId="18" xfId="0" applyFont="1" applyBorder="1" applyAlignment="1" applyProtection="1">
      <alignment horizontal="center" vertical="center" wrapText="1"/>
      <protection locked="0"/>
    </xf>
    <xf numFmtId="178" fontId="25" fillId="0" borderId="49" xfId="0" applyNumberFormat="1" applyFont="1" applyBorder="1" applyAlignment="1" applyProtection="1">
      <alignment horizontal="right" vertical="center"/>
      <protection locked="0"/>
    </xf>
    <xf numFmtId="178" fontId="25" fillId="0" borderId="18" xfId="0" applyNumberFormat="1" applyFont="1" applyBorder="1" applyAlignment="1" applyProtection="1">
      <alignment horizontal="right" vertical="center"/>
      <protection locked="0"/>
    </xf>
    <xf numFmtId="0" fontId="11" fillId="0" borderId="42" xfId="0" applyFont="1" applyBorder="1" applyAlignment="1">
      <alignment horizontal="center" vertical="center"/>
    </xf>
    <xf numFmtId="38" fontId="26" fillId="0" borderId="35" xfId="1" applyFont="1" applyBorder="1" applyAlignment="1" applyProtection="1">
      <alignment horizontal="right" vertical="center"/>
      <protection locked="0"/>
    </xf>
    <xf numFmtId="38" fontId="26" fillId="0" borderId="18" xfId="1" applyFont="1" applyBorder="1" applyAlignment="1" applyProtection="1">
      <alignment horizontal="right" vertical="center"/>
      <protection locked="0"/>
    </xf>
    <xf numFmtId="178" fontId="11" fillId="0" borderId="0" xfId="0" applyNumberFormat="1" applyFont="1" applyAlignment="1">
      <alignment horizontal="center" vertical="center"/>
    </xf>
    <xf numFmtId="178" fontId="21" fillId="0" borderId="0" xfId="2" applyNumberFormat="1" applyFont="1" applyAlignment="1">
      <alignment horizontal="right" vertical="center"/>
    </xf>
    <xf numFmtId="0" fontId="11" fillId="0" borderId="70" xfId="0" applyFont="1" applyBorder="1" applyAlignment="1">
      <alignment horizontal="center" vertical="center" wrapText="1"/>
    </xf>
    <xf numFmtId="0" fontId="11" fillId="0" borderId="26" xfId="0" applyFont="1" applyBorder="1" applyAlignment="1">
      <alignment horizontal="center" vertical="center" wrapText="1"/>
    </xf>
    <xf numFmtId="0" fontId="25" fillId="0" borderId="26" xfId="0" applyFont="1" applyBorder="1" applyAlignment="1" applyProtection="1">
      <alignment horizontal="center" vertical="center" wrapText="1"/>
      <protection locked="0"/>
    </xf>
    <xf numFmtId="178" fontId="25" fillId="0" borderId="26" xfId="0" applyNumberFormat="1" applyFont="1" applyBorder="1" applyAlignment="1">
      <alignment horizontal="center" vertical="center" wrapText="1"/>
    </xf>
    <xf numFmtId="178" fontId="25" fillId="0" borderId="71" xfId="0" applyNumberFormat="1" applyFont="1" applyBorder="1" applyAlignment="1" applyProtection="1">
      <alignment horizontal="right" vertical="center"/>
      <protection locked="0"/>
    </xf>
    <xf numFmtId="178" fontId="25" fillId="0" borderId="26" xfId="0" applyNumberFormat="1" applyFont="1" applyBorder="1" applyAlignment="1" applyProtection="1">
      <alignment horizontal="right" vertical="center"/>
      <protection locked="0"/>
    </xf>
    <xf numFmtId="0" fontId="11" fillId="0" borderId="26" xfId="0" applyFont="1" applyBorder="1" applyAlignment="1">
      <alignment horizontal="center" vertical="center"/>
    </xf>
    <xf numFmtId="0" fontId="11" fillId="0" borderId="72" xfId="0" applyFont="1" applyBorder="1" applyAlignment="1">
      <alignment horizontal="center" vertical="center"/>
    </xf>
    <xf numFmtId="38" fontId="26" fillId="0" borderId="73" xfId="1" applyFont="1" applyBorder="1" applyAlignment="1" applyProtection="1">
      <alignment horizontal="right" vertical="center"/>
      <protection locked="0"/>
    </xf>
    <xf numFmtId="38" fontId="26" fillId="0" borderId="26" xfId="1" applyFont="1" applyBorder="1" applyAlignment="1" applyProtection="1">
      <alignment horizontal="right" vertical="center"/>
      <protection locked="0"/>
    </xf>
    <xf numFmtId="0" fontId="11" fillId="0" borderId="74" xfId="0" applyFont="1" applyBorder="1" applyAlignment="1">
      <alignment horizontal="center" vertical="center"/>
    </xf>
    <xf numFmtId="0" fontId="11" fillId="0" borderId="65" xfId="0" applyFont="1" applyBorder="1" applyAlignment="1">
      <alignment horizontal="center" vertical="center" wrapText="1"/>
    </xf>
    <xf numFmtId="0" fontId="11" fillId="0" borderId="66" xfId="0" applyFont="1" applyBorder="1" applyAlignment="1">
      <alignment horizontal="center" vertical="center" wrapText="1"/>
    </xf>
    <xf numFmtId="0" fontId="25" fillId="0" borderId="66" xfId="0" applyFont="1" applyBorder="1" applyAlignment="1" applyProtection="1">
      <alignment horizontal="center" vertical="center" wrapText="1"/>
      <protection locked="0"/>
    </xf>
    <xf numFmtId="178" fontId="25" fillId="0" borderId="67" xfId="0" applyNumberFormat="1" applyFont="1" applyBorder="1" applyAlignment="1" applyProtection="1">
      <alignment horizontal="right" vertical="center"/>
      <protection locked="0"/>
    </xf>
    <xf numFmtId="178" fontId="25" fillId="0" borderId="66" xfId="0" applyNumberFormat="1" applyFont="1" applyBorder="1" applyAlignment="1" applyProtection="1">
      <alignment horizontal="right" vertical="center"/>
      <protection locked="0"/>
    </xf>
    <xf numFmtId="0" fontId="11" fillId="0" borderId="66" xfId="0" applyFont="1" applyBorder="1" applyAlignment="1">
      <alignment horizontal="center" vertical="center"/>
    </xf>
    <xf numFmtId="0" fontId="11" fillId="0" borderId="68" xfId="0" applyFont="1" applyBorder="1" applyAlignment="1">
      <alignment horizontal="center" vertical="center"/>
    </xf>
    <xf numFmtId="38" fontId="26" fillId="0" borderId="123" xfId="1" applyFont="1" applyBorder="1" applyAlignment="1" applyProtection="1">
      <alignment horizontal="right" vertical="center"/>
      <protection locked="0"/>
    </xf>
    <xf numFmtId="38" fontId="26" fillId="0" borderId="66" xfId="1" applyFont="1" applyBorder="1" applyAlignment="1" applyProtection="1">
      <alignment horizontal="right" vertical="center"/>
      <protection locked="0"/>
    </xf>
    <xf numFmtId="0" fontId="11" fillId="0" borderId="69" xfId="0" applyFont="1" applyBorder="1" applyAlignment="1">
      <alignment horizontal="center" vertical="center"/>
    </xf>
    <xf numFmtId="0" fontId="25" fillId="0" borderId="21" xfId="0" applyFont="1" applyBorder="1" applyAlignment="1" applyProtection="1">
      <alignment horizontal="center" vertical="center" wrapText="1"/>
      <protection locked="0"/>
    </xf>
    <xf numFmtId="0" fontId="11" fillId="0" borderId="75" xfId="0" applyFont="1" applyBorder="1" applyAlignment="1">
      <alignment horizontal="center" vertical="center"/>
    </xf>
    <xf numFmtId="181" fontId="25" fillId="0" borderId="23" xfId="0" applyNumberFormat="1" applyFont="1" applyBorder="1" applyAlignment="1">
      <alignment horizontal="center" vertical="center" wrapText="1"/>
    </xf>
    <xf numFmtId="178" fontId="21" fillId="0" borderId="3" xfId="2" applyNumberFormat="1" applyFont="1" applyBorder="1">
      <alignment vertical="center"/>
    </xf>
    <xf numFmtId="0" fontId="11" fillId="0" borderId="5" xfId="0" applyFont="1" applyBorder="1" applyAlignment="1">
      <alignment horizontal="center" vertical="center"/>
    </xf>
    <xf numFmtId="0" fontId="12" fillId="0" borderId="58" xfId="0" applyFont="1" applyBorder="1" applyAlignment="1">
      <alignment horizontal="left" vertical="center" wrapText="1" indent="1"/>
    </xf>
    <xf numFmtId="0" fontId="12" fillId="0" borderId="59" xfId="0" applyFont="1" applyBorder="1" applyAlignment="1">
      <alignment horizontal="left" vertical="center" wrapText="1" indent="1"/>
    </xf>
    <xf numFmtId="0" fontId="12" fillId="0" borderId="60" xfId="0" applyFont="1" applyBorder="1" applyAlignment="1">
      <alignment horizontal="left" vertical="center" wrapText="1" indent="1"/>
    </xf>
    <xf numFmtId="0" fontId="12" fillId="0" borderId="37" xfId="0" applyFont="1" applyBorder="1" applyAlignment="1">
      <alignment horizontal="center" vertical="center" wrapText="1"/>
    </xf>
    <xf numFmtId="0" fontId="12" fillId="0" borderId="59" xfId="0" applyFont="1" applyBorder="1" applyAlignment="1">
      <alignment horizontal="center" vertical="center" wrapText="1"/>
    </xf>
    <xf numFmtId="178" fontId="26" fillId="0" borderId="59" xfId="1" applyNumberFormat="1" applyFont="1" applyBorder="1" applyAlignment="1" applyProtection="1">
      <alignment horizontal="right" vertical="center" wrapText="1"/>
    </xf>
    <xf numFmtId="0" fontId="11" fillId="0" borderId="60" xfId="0" applyFont="1" applyBorder="1" applyAlignment="1">
      <alignment horizontal="center" vertical="center"/>
    </xf>
    <xf numFmtId="178" fontId="26" fillId="0" borderId="37" xfId="1" applyNumberFormat="1" applyFont="1" applyBorder="1" applyAlignment="1" applyProtection="1">
      <alignment vertical="center"/>
    </xf>
    <xf numFmtId="178" fontId="26" fillId="0" borderId="59" xfId="1" applyNumberFormat="1" applyFont="1" applyBorder="1" applyAlignment="1" applyProtection="1">
      <alignment vertical="center"/>
    </xf>
    <xf numFmtId="0" fontId="12" fillId="0" borderId="81" xfId="0" applyFont="1" applyBorder="1" applyAlignment="1">
      <alignment horizontal="center" vertical="center" wrapText="1"/>
    </xf>
    <xf numFmtId="0" fontId="12" fillId="0" borderId="76" xfId="0" applyFont="1" applyBorder="1" applyAlignment="1">
      <alignment horizontal="center" vertical="center" wrapText="1"/>
    </xf>
    <xf numFmtId="0" fontId="12" fillId="0" borderId="77" xfId="0" applyFont="1" applyBorder="1" applyAlignment="1">
      <alignment horizontal="center" vertical="center" wrapText="1"/>
    </xf>
    <xf numFmtId="0" fontId="12" fillId="0" borderId="36" xfId="0" applyFont="1" applyBorder="1" applyAlignment="1">
      <alignment horizontal="center" vertical="center" wrapText="1"/>
    </xf>
    <xf numFmtId="178" fontId="26" fillId="0" borderId="76" xfId="1" applyNumberFormat="1" applyFont="1" applyBorder="1" applyAlignment="1" applyProtection="1">
      <alignment horizontal="right" vertical="center" wrapText="1"/>
    </xf>
    <xf numFmtId="0" fontId="11" fillId="0" borderId="76" xfId="0" applyFont="1" applyBorder="1" applyAlignment="1">
      <alignment horizontal="center" vertical="center"/>
    </xf>
    <xf numFmtId="0" fontId="11" fillId="0" borderId="77" xfId="0" applyFont="1" applyBorder="1" applyAlignment="1">
      <alignment horizontal="center" vertical="center"/>
    </xf>
    <xf numFmtId="0" fontId="12" fillId="0" borderId="0" xfId="0" applyFont="1" applyAlignment="1">
      <alignment horizontal="center" vertical="center"/>
    </xf>
    <xf numFmtId="0" fontId="12" fillId="0" borderId="78" xfId="0" applyFont="1" applyBorder="1" applyAlignment="1">
      <alignment horizontal="center" vertical="center"/>
    </xf>
    <xf numFmtId="178" fontId="26" fillId="0" borderId="79" xfId="1" applyNumberFormat="1" applyFont="1" applyBorder="1" applyAlignment="1" applyProtection="1">
      <alignment vertical="center"/>
    </xf>
    <xf numFmtId="178" fontId="26" fillId="0" borderId="80" xfId="1" applyNumberFormat="1" applyFont="1" applyBorder="1" applyAlignment="1" applyProtection="1">
      <alignment vertical="center"/>
    </xf>
    <xf numFmtId="0" fontId="12" fillId="0" borderId="41"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35" xfId="0" applyFont="1" applyBorder="1" applyAlignment="1">
      <alignment horizontal="center" vertical="center" wrapText="1"/>
    </xf>
    <xf numFmtId="178" fontId="26" fillId="0" borderId="18" xfId="1" applyNumberFormat="1" applyFont="1" applyBorder="1" applyAlignment="1" applyProtection="1">
      <alignment horizontal="right" vertical="center" wrapText="1"/>
    </xf>
    <xf numFmtId="178" fontId="14" fillId="0" borderId="16" xfId="1" applyNumberFormat="1" applyFont="1" applyBorder="1" applyAlignment="1" applyProtection="1">
      <alignment horizontal="center" vertical="center" wrapText="1"/>
    </xf>
    <xf numFmtId="178" fontId="14" fillId="0" borderId="2" xfId="1" applyNumberFormat="1" applyFont="1" applyBorder="1" applyAlignment="1" applyProtection="1">
      <alignment horizontal="center" vertical="center" wrapText="1"/>
    </xf>
    <xf numFmtId="0" fontId="11" fillId="0" borderId="10" xfId="0" applyFont="1" applyBorder="1" applyAlignment="1">
      <alignment horizontal="center" vertical="center"/>
    </xf>
    <xf numFmtId="0" fontId="11" fillId="0" borderId="44" xfId="0" applyFont="1" applyBorder="1" applyAlignment="1">
      <alignment horizontal="center" vertical="center"/>
    </xf>
    <xf numFmtId="0" fontId="11" fillId="0" borderId="84" xfId="0" applyFont="1" applyBorder="1" applyAlignment="1">
      <alignment horizontal="center" vertical="center"/>
    </xf>
    <xf numFmtId="176" fontId="13" fillId="0" borderId="11" xfId="0" applyNumberFormat="1" applyFont="1" applyBorder="1" applyAlignment="1">
      <alignment horizontal="center" vertical="center"/>
    </xf>
    <xf numFmtId="176" fontId="13" fillId="0" borderId="7" xfId="0" applyNumberFormat="1" applyFont="1" applyBorder="1" applyAlignment="1">
      <alignment horizontal="center" vertical="center"/>
    </xf>
    <xf numFmtId="0" fontId="20" fillId="0" borderId="93" xfId="0" applyFont="1" applyBorder="1" applyAlignment="1">
      <alignment horizontal="center" vertical="center"/>
    </xf>
    <xf numFmtId="0" fontId="20" fillId="0" borderId="10" xfId="0" applyFont="1" applyBorder="1" applyAlignment="1">
      <alignment horizontal="center" vertical="center"/>
    </xf>
    <xf numFmtId="0" fontId="20" fillId="0" borderId="44" xfId="0" applyFont="1" applyBorder="1" applyAlignment="1">
      <alignment horizontal="center" vertical="center"/>
    </xf>
    <xf numFmtId="0" fontId="20" fillId="0" borderId="94" xfId="0" applyFont="1" applyBorder="1" applyAlignment="1">
      <alignment horizontal="center" vertical="center"/>
    </xf>
    <xf numFmtId="0" fontId="20" fillId="0" borderId="1" xfId="0" applyFont="1" applyBorder="1" applyAlignment="1">
      <alignment horizontal="center" vertical="center"/>
    </xf>
    <xf numFmtId="0" fontId="20" fillId="0" borderId="84"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84" xfId="0" applyFont="1" applyBorder="1" applyAlignment="1">
      <alignment horizontal="center" vertical="center"/>
    </xf>
    <xf numFmtId="0" fontId="27" fillId="0" borderId="7" xfId="0" applyFont="1" applyBorder="1" applyAlignment="1">
      <alignment horizontal="center" vertical="center"/>
    </xf>
    <xf numFmtId="0" fontId="27" fillId="0" borderId="1" xfId="0" applyFont="1" applyBorder="1" applyAlignment="1">
      <alignment horizontal="center" vertical="center"/>
    </xf>
    <xf numFmtId="0" fontId="27" fillId="0" borderId="84" xfId="0" applyFont="1" applyBorder="1" applyAlignment="1">
      <alignment horizontal="center" vertical="center"/>
    </xf>
    <xf numFmtId="0" fontId="27" fillId="0" borderId="8" xfId="0" applyFont="1" applyBorder="1" applyAlignment="1">
      <alignment horizontal="center" vertical="center"/>
    </xf>
    <xf numFmtId="0" fontId="12" fillId="0" borderId="85" xfId="0" applyFont="1" applyBorder="1" applyAlignment="1">
      <alignment horizontal="center" vertical="center"/>
    </xf>
    <xf numFmtId="0" fontId="12" fillId="0" borderId="86" xfId="0" applyFont="1" applyBorder="1" applyAlignment="1">
      <alignment horizontal="center" vertical="center"/>
    </xf>
    <xf numFmtId="0" fontId="12" fillId="0" borderId="86" xfId="0" applyFont="1" applyBorder="1">
      <alignment vertical="center"/>
    </xf>
    <xf numFmtId="0" fontId="11" fillId="0" borderId="87" xfId="0" applyFont="1" applyBorder="1" applyAlignment="1">
      <alignment horizontal="center" vertical="center"/>
    </xf>
    <xf numFmtId="0" fontId="11" fillId="0" borderId="88" xfId="0" applyFont="1" applyBorder="1" applyAlignment="1">
      <alignment horizontal="center" vertical="center"/>
    </xf>
    <xf numFmtId="0" fontId="11" fillId="0" borderId="89" xfId="0" applyFont="1" applyBorder="1" applyAlignment="1">
      <alignment horizontal="center" vertical="center"/>
    </xf>
    <xf numFmtId="0" fontId="11" fillId="0" borderId="90" xfId="0" applyFont="1" applyBorder="1" applyAlignment="1">
      <alignment horizontal="center" vertical="center"/>
    </xf>
    <xf numFmtId="0" fontId="11" fillId="0" borderId="91" xfId="0" applyFont="1" applyBorder="1" applyAlignment="1">
      <alignment horizontal="center" vertical="center"/>
    </xf>
    <xf numFmtId="0" fontId="11" fillId="0" borderId="92" xfId="0" applyFont="1" applyBorder="1" applyAlignment="1">
      <alignment horizontal="center" vertical="center"/>
    </xf>
    <xf numFmtId="0" fontId="20" fillId="0" borderId="11" xfId="0" applyFont="1" applyBorder="1" applyAlignment="1">
      <alignment horizontal="right" vertical="center"/>
    </xf>
    <xf numFmtId="0" fontId="20" fillId="0" borderId="10" xfId="0" applyFont="1" applyBorder="1" applyAlignment="1">
      <alignment horizontal="right" vertical="center"/>
    </xf>
    <xf numFmtId="0" fontId="20" fillId="0" borderId="7" xfId="0" applyFont="1" applyBorder="1" applyAlignment="1">
      <alignment horizontal="right" vertical="center"/>
    </xf>
    <xf numFmtId="0" fontId="20" fillId="0" borderId="1" xfId="0" applyFont="1" applyBorder="1" applyAlignment="1">
      <alignment horizontal="right" vertical="center"/>
    </xf>
    <xf numFmtId="176" fontId="11" fillId="0" borderId="10" xfId="0" applyNumberFormat="1" applyFont="1" applyBorder="1" applyAlignment="1">
      <alignment horizontal="center" vertical="center"/>
    </xf>
    <xf numFmtId="176" fontId="11" fillId="0" borderId="44" xfId="0" applyNumberFormat="1" applyFont="1" applyBorder="1" applyAlignment="1">
      <alignment horizontal="center" vertical="center"/>
    </xf>
    <xf numFmtId="176" fontId="11" fillId="0" borderId="1" xfId="0" applyNumberFormat="1" applyFont="1" applyBorder="1" applyAlignment="1">
      <alignment horizontal="center" vertical="center"/>
    </xf>
    <xf numFmtId="176" fontId="11" fillId="0" borderId="84" xfId="0" applyNumberFormat="1" applyFont="1" applyBorder="1" applyAlignment="1">
      <alignment horizontal="center" vertical="center"/>
    </xf>
    <xf numFmtId="0" fontId="11" fillId="0" borderId="38" xfId="0" applyFont="1" applyBorder="1" applyAlignment="1">
      <alignment horizontal="center" vertical="center"/>
    </xf>
    <xf numFmtId="0" fontId="11" fillId="0" borderId="3" xfId="0" applyFont="1" applyBorder="1" applyAlignment="1">
      <alignment horizontal="center" vertical="center"/>
    </xf>
    <xf numFmtId="0" fontId="0" fillId="0" borderId="3" xfId="0" applyBorder="1">
      <alignment vertical="center"/>
    </xf>
    <xf numFmtId="0" fontId="0" fillId="0" borderId="82" xfId="0" applyBorder="1">
      <alignment vertical="center"/>
    </xf>
    <xf numFmtId="0" fontId="0" fillId="0" borderId="0" xfId="0">
      <alignment vertical="center"/>
    </xf>
    <xf numFmtId="0" fontId="0" fillId="0" borderId="78" xfId="0" applyBorder="1">
      <alignment vertical="center"/>
    </xf>
    <xf numFmtId="0" fontId="12" fillId="0" borderId="83" xfId="0" applyFont="1" applyBorder="1" applyAlignment="1">
      <alignment horizontal="center" vertical="center"/>
    </xf>
    <xf numFmtId="0" fontId="12" fillId="0" borderId="3" xfId="0" applyFont="1" applyBorder="1" applyAlignment="1">
      <alignment horizontal="center" vertical="center"/>
    </xf>
    <xf numFmtId="0" fontId="12" fillId="0" borderId="82"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0" fontId="12" fillId="0" borderId="18"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8" xfId="0" applyFont="1" applyBorder="1" applyAlignment="1">
      <alignment horizontal="center" vertical="center"/>
    </xf>
    <xf numFmtId="176" fontId="11" fillId="0" borderId="12" xfId="0" applyNumberFormat="1" applyFont="1" applyBorder="1" applyAlignment="1">
      <alignment horizontal="center" vertical="center"/>
    </xf>
    <xf numFmtId="176" fontId="11" fillId="0" borderId="8" xfId="0" applyNumberFormat="1" applyFont="1" applyBorder="1" applyAlignment="1">
      <alignment horizontal="center" vertical="center"/>
    </xf>
    <xf numFmtId="0" fontId="20" fillId="0" borderId="0" xfId="0" applyFont="1" applyAlignment="1">
      <alignment horizontal="right" vertical="center"/>
    </xf>
    <xf numFmtId="176" fontId="11" fillId="0" borderId="0" xfId="0" applyNumberFormat="1" applyFont="1" applyAlignment="1">
      <alignment horizontal="center" vertical="center"/>
    </xf>
    <xf numFmtId="176" fontId="11" fillId="0" borderId="5" xfId="0" applyNumberFormat="1" applyFont="1" applyBorder="1" applyAlignment="1">
      <alignment horizontal="center" vertical="center"/>
    </xf>
    <xf numFmtId="0" fontId="12" fillId="0" borderId="100" xfId="0" applyFont="1" applyBorder="1" applyAlignment="1">
      <alignment horizontal="center" vertical="center"/>
    </xf>
    <xf numFmtId="0" fontId="12" fillId="0" borderId="101" xfId="0" applyFont="1" applyBorder="1" applyAlignment="1">
      <alignment horizontal="center" vertical="center"/>
    </xf>
    <xf numFmtId="0" fontId="12" fillId="0" borderId="102" xfId="0" applyFont="1" applyBorder="1" applyAlignment="1">
      <alignment horizontal="center" vertical="center"/>
    </xf>
    <xf numFmtId="0" fontId="12" fillId="0" borderId="103" xfId="0" applyFont="1" applyBorder="1" applyAlignment="1">
      <alignment horizontal="center" vertical="center"/>
    </xf>
    <xf numFmtId="0" fontId="12" fillId="0" borderId="96" xfId="0" applyFont="1" applyBorder="1" applyAlignment="1">
      <alignment horizontal="center" vertical="center"/>
    </xf>
    <xf numFmtId="0" fontId="12" fillId="0" borderId="97" xfId="0" applyFont="1" applyBorder="1" applyAlignment="1">
      <alignment horizontal="center" vertical="center"/>
    </xf>
    <xf numFmtId="0" fontId="12" fillId="0" borderId="104" xfId="0" applyFont="1" applyBorder="1" applyAlignment="1">
      <alignment horizontal="center" vertical="center"/>
    </xf>
    <xf numFmtId="0" fontId="12" fillId="0" borderId="102" xfId="0" applyFont="1" applyBorder="1">
      <alignment vertical="center"/>
    </xf>
    <xf numFmtId="0" fontId="12" fillId="0" borderId="98" xfId="0" applyFont="1" applyBorder="1" applyAlignment="1">
      <alignment horizontal="center" vertical="center"/>
    </xf>
    <xf numFmtId="0" fontId="12" fillId="0" borderId="97" xfId="0" applyFont="1" applyBorder="1">
      <alignment vertical="center"/>
    </xf>
    <xf numFmtId="38" fontId="20" fillId="0" borderId="104" xfId="1" applyFont="1" applyBorder="1" applyAlignment="1" applyProtection="1">
      <alignment horizontal="right" vertical="center"/>
    </xf>
    <xf numFmtId="38" fontId="20" fillId="0" borderId="101" xfId="1" applyFont="1" applyBorder="1" applyAlignment="1" applyProtection="1">
      <alignment horizontal="right" vertical="center"/>
    </xf>
    <xf numFmtId="38" fontId="20" fillId="0" borderId="98" xfId="1" applyFont="1" applyBorder="1" applyAlignment="1" applyProtection="1">
      <alignment horizontal="right" vertical="center"/>
    </xf>
    <xf numFmtId="38" fontId="20" fillId="0" borderId="96" xfId="1" applyFont="1" applyBorder="1" applyAlignment="1" applyProtection="1">
      <alignment horizontal="right" vertical="center"/>
    </xf>
    <xf numFmtId="0" fontId="11" fillId="0" borderId="102" xfId="0" applyFont="1" applyBorder="1" applyAlignment="1">
      <alignment horizontal="center" vertical="center"/>
    </xf>
    <xf numFmtId="0" fontId="11" fillId="0" borderId="97" xfId="0" applyFont="1" applyBorder="1" applyAlignment="1">
      <alignment horizontal="center" vertical="center"/>
    </xf>
    <xf numFmtId="176" fontId="13" fillId="0" borderId="104" xfId="0" applyNumberFormat="1" applyFont="1" applyBorder="1" applyAlignment="1">
      <alignment horizontal="center" vertical="center"/>
    </xf>
    <xf numFmtId="176" fontId="13" fillId="0" borderId="98" xfId="0" applyNumberFormat="1" applyFont="1" applyBorder="1" applyAlignment="1">
      <alignment horizontal="center" vertical="center"/>
    </xf>
    <xf numFmtId="0" fontId="20" fillId="0" borderId="105" xfId="0" applyFont="1" applyBorder="1" applyAlignment="1">
      <alignment horizontal="center" vertical="center"/>
    </xf>
    <xf numFmtId="0" fontId="20" fillId="0" borderId="101" xfId="0" applyFont="1" applyBorder="1" applyAlignment="1">
      <alignment horizontal="center" vertical="center"/>
    </xf>
    <xf numFmtId="0" fontId="20" fillId="0" borderId="102" xfId="0" applyFont="1" applyBorder="1" applyAlignment="1">
      <alignment horizontal="center" vertical="center"/>
    </xf>
    <xf numFmtId="0" fontId="20" fillId="0" borderId="99" xfId="0" applyFont="1" applyBorder="1" applyAlignment="1">
      <alignment horizontal="center" vertical="center"/>
    </xf>
    <xf numFmtId="0" fontId="20" fillId="0" borderId="96" xfId="0" applyFont="1" applyBorder="1" applyAlignment="1">
      <alignment horizontal="center" vertical="center"/>
    </xf>
    <xf numFmtId="0" fontId="20" fillId="0" borderId="97" xfId="0" applyFont="1" applyBorder="1" applyAlignment="1">
      <alignment horizontal="center" vertical="center"/>
    </xf>
    <xf numFmtId="0" fontId="20" fillId="0" borderId="104" xfId="0" applyFont="1" applyBorder="1" applyAlignment="1">
      <alignment horizontal="right" vertical="center"/>
    </xf>
    <xf numFmtId="0" fontId="20" fillId="0" borderId="101" xfId="0" applyFont="1" applyBorder="1" applyAlignment="1">
      <alignment horizontal="right" vertical="center"/>
    </xf>
    <xf numFmtId="0" fontId="20" fillId="0" borderId="98" xfId="0" applyFont="1" applyBorder="1" applyAlignment="1">
      <alignment horizontal="right" vertical="center"/>
    </xf>
    <xf numFmtId="0" fontId="20" fillId="0" borderId="96" xfId="0" applyFont="1" applyBorder="1" applyAlignment="1">
      <alignment horizontal="right" vertical="center"/>
    </xf>
    <xf numFmtId="176" fontId="11" fillId="0" borderId="101" xfId="0" applyNumberFormat="1" applyFont="1" applyBorder="1" applyAlignment="1">
      <alignment horizontal="center" vertical="center"/>
    </xf>
    <xf numFmtId="176" fontId="11" fillId="0" borderId="102" xfId="0" applyNumberFormat="1" applyFont="1" applyBorder="1" applyAlignment="1">
      <alignment horizontal="center" vertical="center"/>
    </xf>
    <xf numFmtId="176" fontId="11" fillId="0" borderId="96" xfId="0" applyNumberFormat="1" applyFont="1" applyBorder="1" applyAlignment="1">
      <alignment horizontal="center" vertical="center"/>
    </xf>
    <xf numFmtId="176" fontId="11" fillId="0" borderId="97" xfId="0" applyNumberFormat="1" applyFont="1" applyBorder="1" applyAlignment="1">
      <alignment horizontal="center" vertical="center"/>
    </xf>
    <xf numFmtId="0" fontId="20" fillId="0" borderId="4" xfId="0" applyFont="1" applyBorder="1" applyAlignment="1">
      <alignment horizontal="right" vertical="center"/>
    </xf>
    <xf numFmtId="0" fontId="11" fillId="0" borderId="78" xfId="0" applyFont="1" applyBorder="1" applyAlignment="1">
      <alignment horizontal="center" vertical="center"/>
    </xf>
    <xf numFmtId="0" fontId="12" fillId="0" borderId="1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95" xfId="0" applyFont="1" applyBorder="1" applyAlignment="1">
      <alignment horizontal="center" vertical="center" wrapText="1"/>
    </xf>
    <xf numFmtId="0" fontId="12" fillId="0" borderId="96" xfId="0" applyFont="1" applyBorder="1" applyAlignment="1">
      <alignment horizontal="center" vertical="center" wrapText="1"/>
    </xf>
    <xf numFmtId="0" fontId="12" fillId="0" borderId="97" xfId="0" applyFont="1" applyBorder="1" applyAlignment="1">
      <alignment horizontal="center" vertical="center" wrapText="1"/>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12" fillId="0" borderId="44" xfId="0" applyFont="1" applyBorder="1">
      <alignment vertical="center"/>
    </xf>
    <xf numFmtId="38" fontId="20" fillId="0" borderId="11" xfId="1" applyFont="1" applyBorder="1" applyAlignment="1" applyProtection="1">
      <alignment horizontal="right" vertical="center"/>
    </xf>
    <xf numFmtId="38" fontId="20" fillId="0" borderId="10" xfId="1" applyFont="1" applyBorder="1" applyAlignment="1" applyProtection="1">
      <alignment horizontal="right" vertical="center"/>
    </xf>
    <xf numFmtId="176" fontId="11" fillId="0" borderId="78" xfId="0" applyNumberFormat="1" applyFont="1" applyBorder="1" applyAlignment="1">
      <alignment horizontal="center" vertical="center"/>
    </xf>
    <xf numFmtId="0" fontId="12" fillId="0" borderId="53"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75"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75" xfId="0" applyFont="1" applyBorder="1" applyAlignment="1">
      <alignment horizontal="center" vertical="center" wrapText="1"/>
    </xf>
    <xf numFmtId="176" fontId="28" fillId="0" borderId="21" xfId="0" applyNumberFormat="1" applyFont="1" applyBorder="1" applyAlignment="1">
      <alignment horizontal="center" vertical="center"/>
    </xf>
    <xf numFmtId="176" fontId="28" fillId="0" borderId="75" xfId="0" applyNumberFormat="1" applyFont="1" applyBorder="1" applyAlignment="1">
      <alignment horizontal="center" vertical="center"/>
    </xf>
    <xf numFmtId="176" fontId="28" fillId="0" borderId="56" xfId="0" applyNumberFormat="1" applyFont="1" applyBorder="1" applyAlignment="1">
      <alignment horizontal="center" vertical="center"/>
    </xf>
    <xf numFmtId="0" fontId="25" fillId="0" borderId="1" xfId="0" applyFont="1" applyBorder="1" applyAlignment="1" applyProtection="1">
      <alignment horizontal="left" vertical="center"/>
      <protection locked="0"/>
    </xf>
    <xf numFmtId="176" fontId="11" fillId="0" borderId="107" xfId="0" applyNumberFormat="1" applyFont="1" applyBorder="1" applyAlignment="1">
      <alignment horizontal="center" vertical="center"/>
    </xf>
    <xf numFmtId="176" fontId="11" fillId="0" borderId="108" xfId="0" applyNumberFormat="1" applyFont="1" applyBorder="1" applyAlignment="1">
      <alignment horizontal="center" vertical="center"/>
    </xf>
    <xf numFmtId="0" fontId="12" fillId="0" borderId="38"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82"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4"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4" xfId="0" applyFont="1" applyBorder="1" applyAlignment="1">
      <alignment horizontal="center" vertical="center" wrapText="1"/>
    </xf>
    <xf numFmtId="0" fontId="22" fillId="0" borderId="83"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82"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84" xfId="0" applyFont="1" applyBorder="1" applyAlignment="1">
      <alignment horizontal="center" vertical="center" wrapText="1"/>
    </xf>
    <xf numFmtId="0" fontId="11" fillId="0" borderId="10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01" xfId="0" applyFont="1" applyBorder="1" applyAlignment="1">
      <alignment horizontal="center" vertical="center"/>
    </xf>
    <xf numFmtId="0" fontId="11" fillId="0" borderId="96" xfId="0" applyFont="1" applyBorder="1" applyAlignment="1">
      <alignment horizontal="center" vertical="center"/>
    </xf>
    <xf numFmtId="0" fontId="12" fillId="0" borderId="0" xfId="0" applyFont="1" applyAlignment="1">
      <alignment horizontal="left" vertical="center"/>
    </xf>
    <xf numFmtId="0" fontId="12" fillId="0" borderId="0" xfId="0" applyFont="1">
      <alignment vertical="center"/>
    </xf>
    <xf numFmtId="0" fontId="11" fillId="0" borderId="106" xfId="0" applyFont="1" applyBorder="1" applyAlignment="1">
      <alignment horizontal="center" vertical="center"/>
    </xf>
    <xf numFmtId="0" fontId="11" fillId="0" borderId="2" xfId="0" applyFont="1" applyBorder="1" applyAlignment="1">
      <alignment horizontal="center" vertical="center"/>
    </xf>
    <xf numFmtId="0" fontId="11" fillId="0" borderId="15" xfId="0" applyFont="1" applyBorder="1" applyAlignment="1">
      <alignment horizontal="center" vertical="center"/>
    </xf>
    <xf numFmtId="0" fontId="11" fillId="0" borderId="0" xfId="0" applyFont="1" applyAlignment="1">
      <alignment horizontal="left" vertical="center"/>
    </xf>
    <xf numFmtId="0" fontId="17" fillId="0" borderId="0" xfId="0" applyFont="1" applyAlignment="1">
      <alignment horizontal="left" vertical="center"/>
    </xf>
    <xf numFmtId="0" fontId="0" fillId="0" borderId="0" xfId="0" applyAlignment="1">
      <alignment horizontal="left" vertical="center"/>
    </xf>
    <xf numFmtId="0" fontId="12" fillId="0" borderId="0" xfId="0" applyFont="1" applyAlignment="1">
      <alignment horizontal="left" vertical="center" wrapText="1"/>
    </xf>
    <xf numFmtId="0" fontId="12" fillId="0" borderId="0" xfId="0" applyFont="1" applyAlignment="1">
      <alignment vertical="center" wrapText="1"/>
    </xf>
    <xf numFmtId="0" fontId="6" fillId="0" borderId="16" xfId="3" applyBorder="1" applyAlignment="1">
      <alignment horizontal="center" vertical="center"/>
    </xf>
    <xf numFmtId="0" fontId="6" fillId="0" borderId="2" xfId="3" applyBorder="1" applyAlignment="1">
      <alignment horizontal="center" vertical="center"/>
    </xf>
    <xf numFmtId="0" fontId="6" fillId="0" borderId="45" xfId="3" applyBorder="1" applyAlignment="1">
      <alignment horizontal="center" vertical="center"/>
    </xf>
    <xf numFmtId="0" fontId="6" fillId="0" borderId="6" xfId="3" applyBorder="1" applyAlignment="1">
      <alignment horizontal="center" vertical="center"/>
    </xf>
    <xf numFmtId="0" fontId="6" fillId="0" borderId="0" xfId="3" applyAlignment="1">
      <alignment horizontal="center" vertical="center"/>
    </xf>
    <xf numFmtId="0" fontId="6" fillId="0" borderId="78" xfId="3" applyBorder="1" applyAlignment="1">
      <alignment horizontal="center" vertical="center"/>
    </xf>
    <xf numFmtId="0" fontId="6" fillId="0" borderId="129" xfId="3" applyBorder="1" applyAlignment="1">
      <alignment horizontal="center" vertical="center"/>
    </xf>
    <xf numFmtId="0" fontId="6" fillId="0" borderId="130" xfId="3" applyBorder="1" applyAlignment="1">
      <alignment horizontal="center" vertical="center"/>
    </xf>
    <xf numFmtId="0" fontId="6" fillId="0" borderId="131" xfId="3" applyBorder="1" applyAlignment="1">
      <alignment horizontal="center" vertical="center"/>
    </xf>
    <xf numFmtId="0" fontId="6" fillId="0" borderId="124" xfId="3" applyBorder="1" applyAlignment="1">
      <alignment horizontal="center" vertical="center"/>
    </xf>
    <xf numFmtId="0" fontId="6" fillId="0" borderId="125" xfId="3" applyBorder="1" applyAlignment="1">
      <alignment horizontal="center" vertical="center"/>
    </xf>
    <xf numFmtId="0" fontId="6" fillId="0" borderId="126" xfId="3" applyBorder="1" applyAlignment="1">
      <alignment horizontal="center" vertical="center"/>
    </xf>
    <xf numFmtId="0" fontId="4" fillId="0" borderId="0" xfId="3" applyFont="1" applyAlignment="1">
      <alignment horizontal="center" vertical="center"/>
    </xf>
    <xf numFmtId="0" fontId="6" fillId="0" borderId="38" xfId="3" applyBorder="1" applyAlignment="1">
      <alignment horizontal="center" vertical="center"/>
    </xf>
    <xf numFmtId="0" fontId="6" fillId="0" borderId="3" xfId="3" applyBorder="1" applyAlignment="1">
      <alignment horizontal="center" vertical="center"/>
    </xf>
    <xf numFmtId="0" fontId="6" fillId="0" borderId="106" xfId="3" applyBorder="1" applyAlignment="1">
      <alignment horizontal="center" vertical="center"/>
    </xf>
    <xf numFmtId="0" fontId="6" fillId="0" borderId="9" xfId="3" applyBorder="1" applyAlignment="1">
      <alignment horizontal="center" vertical="center"/>
    </xf>
    <xf numFmtId="0" fontId="6" fillId="0" borderId="1" xfId="3" applyBorder="1" applyAlignment="1">
      <alignment horizontal="center" vertical="center"/>
    </xf>
    <xf numFmtId="0" fontId="6" fillId="0" borderId="8" xfId="3" applyBorder="1" applyAlignment="1">
      <alignment horizontal="center" vertical="center"/>
    </xf>
    <xf numFmtId="0" fontId="6" fillId="0" borderId="5" xfId="3" applyBorder="1" applyAlignment="1">
      <alignment horizontal="center" vertical="center"/>
    </xf>
    <xf numFmtId="0" fontId="6" fillId="0" borderId="15" xfId="3" applyBorder="1" applyAlignment="1">
      <alignment horizontal="center" vertical="center"/>
    </xf>
    <xf numFmtId="0" fontId="6" fillId="0" borderId="63" xfId="3" applyBorder="1" applyAlignment="1">
      <alignment horizontal="center" vertical="center"/>
    </xf>
    <xf numFmtId="0" fontId="6" fillId="0" borderId="23" xfId="3" applyBorder="1" applyAlignment="1">
      <alignment horizontal="center" vertical="center"/>
    </xf>
    <xf numFmtId="0" fontId="6" fillId="0" borderId="11" xfId="3" applyBorder="1" applyAlignment="1">
      <alignment horizontal="center" vertical="center"/>
    </xf>
    <xf numFmtId="0" fontId="6" fillId="0" borderId="12" xfId="3" applyBorder="1" applyAlignment="1">
      <alignment horizontal="center" vertical="center"/>
    </xf>
    <xf numFmtId="0" fontId="6" fillId="0" borderId="4" xfId="3" applyBorder="1" applyAlignment="1">
      <alignment horizontal="center" vertical="center"/>
    </xf>
    <xf numFmtId="0" fontId="6" fillId="0" borderId="14" xfId="3" applyBorder="1" applyAlignment="1">
      <alignment horizontal="center" vertical="center"/>
    </xf>
    <xf numFmtId="0" fontId="6" fillId="3" borderId="6" xfId="3" applyFill="1" applyBorder="1" applyAlignment="1">
      <alignment horizontal="center" vertical="center" wrapText="1"/>
    </xf>
    <xf numFmtId="0" fontId="6" fillId="3" borderId="0" xfId="3" applyFill="1" applyAlignment="1">
      <alignment horizontal="center" vertical="center" wrapText="1"/>
    </xf>
    <xf numFmtId="0" fontId="6" fillId="3" borderId="78" xfId="3" applyFill="1" applyBorder="1" applyAlignment="1">
      <alignment horizontal="center" vertical="center" wrapText="1"/>
    </xf>
    <xf numFmtId="0" fontId="6" fillId="3" borderId="16" xfId="3" applyFill="1" applyBorder="1" applyAlignment="1">
      <alignment horizontal="center" vertical="center" wrapText="1"/>
    </xf>
    <xf numFmtId="0" fontId="6" fillId="3" borderId="2" xfId="3" applyFill="1" applyBorder="1" applyAlignment="1">
      <alignment horizontal="center" vertical="center" wrapText="1"/>
    </xf>
    <xf numFmtId="0" fontId="6" fillId="3" borderId="45" xfId="3" applyFill="1" applyBorder="1" applyAlignment="1">
      <alignment horizontal="center" vertical="center" wrapText="1"/>
    </xf>
    <xf numFmtId="0" fontId="6" fillId="0" borderId="82" xfId="3" applyBorder="1" applyAlignment="1">
      <alignment horizontal="center" vertical="center"/>
    </xf>
    <xf numFmtId="0" fontId="6" fillId="0" borderId="83" xfId="3" applyBorder="1" applyAlignment="1">
      <alignment horizontal="right" vertical="center"/>
    </xf>
    <xf numFmtId="0" fontId="6" fillId="0" borderId="106" xfId="3" applyBorder="1" applyAlignment="1">
      <alignment horizontal="right" vertical="center"/>
    </xf>
    <xf numFmtId="0" fontId="6" fillId="0" borderId="38" xfId="3" applyBorder="1" applyAlignment="1">
      <alignment horizontal="right" vertical="center"/>
    </xf>
    <xf numFmtId="0" fontId="6" fillId="0" borderId="3" xfId="3" applyBorder="1" applyAlignment="1">
      <alignment horizontal="right" vertical="center"/>
    </xf>
    <xf numFmtId="0" fontId="6" fillId="0" borderId="114" xfId="3" applyBorder="1" applyAlignment="1">
      <alignment horizontal="center" vertical="center"/>
    </xf>
    <xf numFmtId="0" fontId="6" fillId="0" borderId="115" xfId="3" applyBorder="1" applyAlignment="1">
      <alignment horizontal="center" vertical="center"/>
    </xf>
    <xf numFmtId="0" fontId="6" fillId="0" borderId="116" xfId="3" applyBorder="1" applyAlignment="1">
      <alignment horizontal="center" vertical="center"/>
    </xf>
    <xf numFmtId="0" fontId="6" fillId="0" borderId="117" xfId="3" applyBorder="1" applyAlignment="1">
      <alignment horizontal="center" vertical="center"/>
    </xf>
    <xf numFmtId="0" fontId="6" fillId="0" borderId="110" xfId="3" applyBorder="1" applyAlignment="1">
      <alignment horizontal="center" vertical="center"/>
    </xf>
    <xf numFmtId="0" fontId="6" fillId="0" borderId="111" xfId="3" applyBorder="1" applyAlignment="1">
      <alignment horizontal="center" vertical="center"/>
    </xf>
    <xf numFmtId="0" fontId="6" fillId="0" borderId="112" xfId="3" applyBorder="1" applyAlignment="1">
      <alignment horizontal="center" vertical="center"/>
    </xf>
    <xf numFmtId="0" fontId="6" fillId="0" borderId="113" xfId="3" applyBorder="1" applyAlignment="1">
      <alignment horizontal="center" vertical="center"/>
    </xf>
    <xf numFmtId="0" fontId="6" fillId="0" borderId="118" xfId="3" applyBorder="1" applyAlignment="1">
      <alignment horizontal="center" vertical="center"/>
    </xf>
    <xf numFmtId="0" fontId="6" fillId="0" borderId="119" xfId="3" applyBorder="1" applyAlignment="1">
      <alignment horizontal="center" vertical="center"/>
    </xf>
    <xf numFmtId="0" fontId="4" fillId="0" borderId="2" xfId="3" applyFont="1" applyBorder="1" applyAlignment="1">
      <alignment horizontal="center" vertical="center"/>
    </xf>
    <xf numFmtId="0" fontId="6" fillId="2" borderId="85" xfId="3" applyFill="1" applyBorder="1" applyAlignment="1">
      <alignment horizontal="center" vertical="center"/>
    </xf>
    <xf numFmtId="0" fontId="6" fillId="2" borderId="86" xfId="3" applyFill="1" applyBorder="1" applyAlignment="1">
      <alignment horizontal="center" vertical="center"/>
    </xf>
    <xf numFmtId="0" fontId="6" fillId="2" borderId="85" xfId="3" applyFill="1" applyBorder="1" applyAlignment="1">
      <alignment vertical="center" wrapText="1"/>
    </xf>
    <xf numFmtId="0" fontId="6" fillId="2" borderId="86" xfId="3" applyFill="1" applyBorder="1" applyAlignment="1">
      <alignment vertical="center" wrapText="1"/>
    </xf>
    <xf numFmtId="0" fontId="6" fillId="2" borderId="120" xfId="3" applyFill="1" applyBorder="1" applyAlignment="1">
      <alignment vertical="center" wrapText="1"/>
    </xf>
    <xf numFmtId="0" fontId="6" fillId="2" borderId="121" xfId="3" applyFill="1" applyBorder="1" applyAlignment="1">
      <alignment vertical="center" wrapText="1"/>
    </xf>
  </cellXfs>
  <cellStyles count="5">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53974</xdr:colOff>
      <xdr:row>27</xdr:row>
      <xdr:rowOff>12700</xdr:rowOff>
    </xdr:from>
    <xdr:to>
      <xdr:col>28</xdr:col>
      <xdr:colOff>38099</xdr:colOff>
      <xdr:row>35</xdr:row>
      <xdr:rowOff>463550</xdr:rowOff>
    </xdr:to>
    <xdr:sp macro="" textlink="">
      <xdr:nvSpPr>
        <xdr:cNvPr id="2" name="左中かっこ 1">
          <a:extLst>
            <a:ext uri="{FF2B5EF4-FFF2-40B4-BE49-F238E27FC236}">
              <a16:creationId xmlns:a16="http://schemas.microsoft.com/office/drawing/2014/main" id="{00000000-0008-0000-0000-000002000000}"/>
            </a:ext>
          </a:extLst>
        </xdr:cNvPr>
        <xdr:cNvSpPr/>
      </xdr:nvSpPr>
      <xdr:spPr>
        <a:xfrm rot="10800000">
          <a:off x="8531224" y="8013700"/>
          <a:ext cx="298450" cy="3841750"/>
        </a:xfrm>
        <a:prstGeom prst="leftBrace">
          <a:avLst>
            <a:gd name="adj1" fmla="val 8333"/>
            <a:gd name="adj2" fmla="val 4947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57149</xdr:colOff>
      <xdr:row>36</xdr:row>
      <xdr:rowOff>9525</xdr:rowOff>
    </xdr:from>
    <xdr:to>
      <xdr:col>28</xdr:col>
      <xdr:colOff>25399</xdr:colOff>
      <xdr:row>38</xdr:row>
      <xdr:rowOff>473072</xdr:rowOff>
    </xdr:to>
    <xdr:sp macro="" textlink="">
      <xdr:nvSpPr>
        <xdr:cNvPr id="3" name="左中かっこ 2">
          <a:extLst>
            <a:ext uri="{FF2B5EF4-FFF2-40B4-BE49-F238E27FC236}">
              <a16:creationId xmlns:a16="http://schemas.microsoft.com/office/drawing/2014/main" id="{00000000-0008-0000-0000-000003000000}"/>
            </a:ext>
          </a:extLst>
        </xdr:cNvPr>
        <xdr:cNvSpPr/>
      </xdr:nvSpPr>
      <xdr:spPr>
        <a:xfrm flipH="1">
          <a:off x="8534399" y="11868150"/>
          <a:ext cx="282575" cy="1273172"/>
        </a:xfrm>
        <a:prstGeom prst="leftBrace">
          <a:avLst>
            <a:gd name="adj1" fmla="val 6111"/>
            <a:gd name="adj2" fmla="val 50448"/>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56404</xdr:colOff>
      <xdr:row>31</xdr:row>
      <xdr:rowOff>48001</xdr:rowOff>
    </xdr:from>
    <xdr:to>
      <xdr:col>29</xdr:col>
      <xdr:colOff>142316</xdr:colOff>
      <xdr:row>32</xdr:row>
      <xdr:rowOff>3176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847979" y="9763501"/>
          <a:ext cx="400237" cy="383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③</a:t>
          </a:r>
        </a:p>
      </xdr:txBody>
    </xdr:sp>
    <xdr:clientData/>
  </xdr:twoCellAnchor>
  <xdr:twoCellAnchor>
    <xdr:from>
      <xdr:col>28</xdr:col>
      <xdr:colOff>77135</xdr:colOff>
      <xdr:row>37</xdr:row>
      <xdr:rowOff>36513</xdr:rowOff>
    </xdr:from>
    <xdr:to>
      <xdr:col>29</xdr:col>
      <xdr:colOff>129433</xdr:colOff>
      <xdr:row>38</xdr:row>
      <xdr:rowOff>26988</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868710" y="12323763"/>
          <a:ext cx="366623"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800">
              <a:solidFill>
                <a:schemeClr val="tx1"/>
              </a:solidFill>
            </a:rPr>
            <a:t>④</a:t>
          </a:r>
        </a:p>
      </xdr:txBody>
    </xdr:sp>
    <xdr:clientData/>
  </xdr:twoCellAnchor>
  <xdr:twoCellAnchor>
    <xdr:from>
      <xdr:col>27</xdr:col>
      <xdr:colOff>38098</xdr:colOff>
      <xdr:row>21</xdr:row>
      <xdr:rowOff>0</xdr:rowOff>
    </xdr:from>
    <xdr:to>
      <xdr:col>28</xdr:col>
      <xdr:colOff>76199</xdr:colOff>
      <xdr:row>23</xdr:row>
      <xdr:rowOff>458788</xdr:rowOff>
    </xdr:to>
    <xdr:sp macro="" textlink="">
      <xdr:nvSpPr>
        <xdr:cNvPr id="6" name="左中かっこ 5">
          <a:extLst>
            <a:ext uri="{FF2B5EF4-FFF2-40B4-BE49-F238E27FC236}">
              <a16:creationId xmlns:a16="http://schemas.microsoft.com/office/drawing/2014/main" id="{00000000-0008-0000-0000-000006000000}"/>
            </a:ext>
          </a:extLst>
        </xdr:cNvPr>
        <xdr:cNvSpPr/>
      </xdr:nvSpPr>
      <xdr:spPr>
        <a:xfrm rot="10800000">
          <a:off x="8515348" y="5276850"/>
          <a:ext cx="352426" cy="1287463"/>
        </a:xfrm>
        <a:prstGeom prst="leftBrace">
          <a:avLst>
            <a:gd name="adj1" fmla="val 8333"/>
            <a:gd name="adj2" fmla="val 50409"/>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67608</xdr:colOff>
      <xdr:row>22</xdr:row>
      <xdr:rowOff>31750</xdr:rowOff>
    </xdr:from>
    <xdr:to>
      <xdr:col>29</xdr:col>
      <xdr:colOff>153520</xdr:colOff>
      <xdr:row>23</xdr:row>
      <xdr:rowOff>22225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8859183" y="5737225"/>
          <a:ext cx="400237" cy="419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①</a:t>
          </a:r>
        </a:p>
      </xdr:txBody>
    </xdr:sp>
    <xdr:clientData/>
  </xdr:twoCellAnchor>
  <xdr:twoCellAnchor>
    <xdr:from>
      <xdr:col>62</xdr:col>
      <xdr:colOff>176893</xdr:colOff>
      <xdr:row>35</xdr:row>
      <xdr:rowOff>462643</xdr:rowOff>
    </xdr:from>
    <xdr:to>
      <xdr:col>63</xdr:col>
      <xdr:colOff>32984</xdr:colOff>
      <xdr:row>38</xdr:row>
      <xdr:rowOff>472168</xdr:rowOff>
    </xdr:to>
    <xdr:sp macro="" textlink="">
      <xdr:nvSpPr>
        <xdr:cNvPr id="8" name="右中かっこ 7">
          <a:extLst>
            <a:ext uri="{FF2B5EF4-FFF2-40B4-BE49-F238E27FC236}">
              <a16:creationId xmlns:a16="http://schemas.microsoft.com/office/drawing/2014/main" id="{00000000-0008-0000-0000-000008000000}"/>
            </a:ext>
          </a:extLst>
        </xdr:cNvPr>
        <xdr:cNvSpPr/>
      </xdr:nvSpPr>
      <xdr:spPr>
        <a:xfrm>
          <a:off x="18703018" y="11854543"/>
          <a:ext cx="160891" cy="12858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62</xdr:col>
      <xdr:colOff>149679</xdr:colOff>
      <xdr:row>27</xdr:row>
      <xdr:rowOff>136072</xdr:rowOff>
    </xdr:from>
    <xdr:to>
      <xdr:col>63</xdr:col>
      <xdr:colOff>27214</xdr:colOff>
      <xdr:row>35</xdr:row>
      <xdr:rowOff>353786</xdr:rowOff>
    </xdr:to>
    <xdr:sp macro="" textlink="">
      <xdr:nvSpPr>
        <xdr:cNvPr id="9" name="右中かっこ 8">
          <a:extLst>
            <a:ext uri="{FF2B5EF4-FFF2-40B4-BE49-F238E27FC236}">
              <a16:creationId xmlns:a16="http://schemas.microsoft.com/office/drawing/2014/main" id="{00000000-0008-0000-0000-000009000000}"/>
            </a:ext>
          </a:extLst>
        </xdr:cNvPr>
        <xdr:cNvSpPr/>
      </xdr:nvSpPr>
      <xdr:spPr>
        <a:xfrm>
          <a:off x="18675804" y="8137072"/>
          <a:ext cx="182335" cy="3646714"/>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A95"/>
  <sheetViews>
    <sheetView showGridLines="0" tabSelected="1" view="pageBreakPreview" zoomScale="40" zoomScaleNormal="100" zoomScaleSheetLayoutView="40" workbookViewId="0"/>
  </sheetViews>
  <sheetFormatPr defaultColWidth="2.25" defaultRowHeight="17.25" x14ac:dyDescent="0.15"/>
  <cols>
    <col min="1" max="1" width="4" style="22" customWidth="1"/>
    <col min="2" max="46" width="4.125" style="22" customWidth="1"/>
    <col min="47" max="47" width="2.25" style="22"/>
    <col min="48" max="52" width="0" style="22" hidden="1" customWidth="1"/>
    <col min="53" max="63" width="4" style="22" hidden="1" customWidth="1"/>
    <col min="64" max="64" width="4.75" style="22" hidden="1" customWidth="1"/>
    <col min="65" max="79" width="4" style="22" hidden="1" customWidth="1"/>
    <col min="80" max="80" width="4" style="22" customWidth="1"/>
    <col min="81" max="256" width="2.25" style="22"/>
    <col min="257" max="257" width="4" style="22" customWidth="1"/>
    <col min="258" max="302" width="4.125" style="22" customWidth="1"/>
    <col min="303" max="308" width="2.25" style="22"/>
    <col min="309" max="319" width="4" style="22" customWidth="1"/>
    <col min="320" max="320" width="4.75" style="22" customWidth="1"/>
    <col min="321" max="336" width="4" style="22" customWidth="1"/>
    <col min="337" max="512" width="2.25" style="22"/>
    <col min="513" max="513" width="4" style="22" customWidth="1"/>
    <col min="514" max="558" width="4.125" style="22" customWidth="1"/>
    <col min="559" max="564" width="2.25" style="22"/>
    <col min="565" max="575" width="4" style="22" customWidth="1"/>
    <col min="576" max="576" width="4.75" style="22" customWidth="1"/>
    <col min="577" max="592" width="4" style="22" customWidth="1"/>
    <col min="593" max="768" width="2.25" style="22"/>
    <col min="769" max="769" width="4" style="22" customWidth="1"/>
    <col min="770" max="814" width="4.125" style="22" customWidth="1"/>
    <col min="815" max="820" width="2.25" style="22"/>
    <col min="821" max="831" width="4" style="22" customWidth="1"/>
    <col min="832" max="832" width="4.75" style="22" customWidth="1"/>
    <col min="833" max="848" width="4" style="22" customWidth="1"/>
    <col min="849" max="1024" width="2.25" style="22"/>
    <col min="1025" max="1025" width="4" style="22" customWidth="1"/>
    <col min="1026" max="1070" width="4.125" style="22" customWidth="1"/>
    <col min="1071" max="1076" width="2.25" style="22"/>
    <col min="1077" max="1087" width="4" style="22" customWidth="1"/>
    <col min="1088" max="1088" width="4.75" style="22" customWidth="1"/>
    <col min="1089" max="1104" width="4" style="22" customWidth="1"/>
    <col min="1105" max="1280" width="2.25" style="22"/>
    <col min="1281" max="1281" width="4" style="22" customWidth="1"/>
    <col min="1282" max="1326" width="4.125" style="22" customWidth="1"/>
    <col min="1327" max="1332" width="2.25" style="22"/>
    <col min="1333" max="1343" width="4" style="22" customWidth="1"/>
    <col min="1344" max="1344" width="4.75" style="22" customWidth="1"/>
    <col min="1345" max="1360" width="4" style="22" customWidth="1"/>
    <col min="1361" max="1536" width="2.25" style="22"/>
    <col min="1537" max="1537" width="4" style="22" customWidth="1"/>
    <col min="1538" max="1582" width="4.125" style="22" customWidth="1"/>
    <col min="1583" max="1588" width="2.25" style="22"/>
    <col min="1589" max="1599" width="4" style="22" customWidth="1"/>
    <col min="1600" max="1600" width="4.75" style="22" customWidth="1"/>
    <col min="1601" max="1616" width="4" style="22" customWidth="1"/>
    <col min="1617" max="1792" width="2.25" style="22"/>
    <col min="1793" max="1793" width="4" style="22" customWidth="1"/>
    <col min="1794" max="1838" width="4.125" style="22" customWidth="1"/>
    <col min="1839" max="1844" width="2.25" style="22"/>
    <col min="1845" max="1855" width="4" style="22" customWidth="1"/>
    <col min="1856" max="1856" width="4.75" style="22" customWidth="1"/>
    <col min="1857" max="1872" width="4" style="22" customWidth="1"/>
    <col min="1873" max="2048" width="2.25" style="22"/>
    <col min="2049" max="2049" width="4" style="22" customWidth="1"/>
    <col min="2050" max="2094" width="4.125" style="22" customWidth="1"/>
    <col min="2095" max="2100" width="2.25" style="22"/>
    <col min="2101" max="2111" width="4" style="22" customWidth="1"/>
    <col min="2112" max="2112" width="4.75" style="22" customWidth="1"/>
    <col min="2113" max="2128" width="4" style="22" customWidth="1"/>
    <col min="2129" max="2304" width="2.25" style="22"/>
    <col min="2305" max="2305" width="4" style="22" customWidth="1"/>
    <col min="2306" max="2350" width="4.125" style="22" customWidth="1"/>
    <col min="2351" max="2356" width="2.25" style="22"/>
    <col min="2357" max="2367" width="4" style="22" customWidth="1"/>
    <col min="2368" max="2368" width="4.75" style="22" customWidth="1"/>
    <col min="2369" max="2384" width="4" style="22" customWidth="1"/>
    <col min="2385" max="2560" width="2.25" style="22"/>
    <col min="2561" max="2561" width="4" style="22" customWidth="1"/>
    <col min="2562" max="2606" width="4.125" style="22" customWidth="1"/>
    <col min="2607" max="2612" width="2.25" style="22"/>
    <col min="2613" max="2623" width="4" style="22" customWidth="1"/>
    <col min="2624" max="2624" width="4.75" style="22" customWidth="1"/>
    <col min="2625" max="2640" width="4" style="22" customWidth="1"/>
    <col min="2641" max="2816" width="2.25" style="22"/>
    <col min="2817" max="2817" width="4" style="22" customWidth="1"/>
    <col min="2818" max="2862" width="4.125" style="22" customWidth="1"/>
    <col min="2863" max="2868" width="2.25" style="22"/>
    <col min="2869" max="2879" width="4" style="22" customWidth="1"/>
    <col min="2880" max="2880" width="4.75" style="22" customWidth="1"/>
    <col min="2881" max="2896" width="4" style="22" customWidth="1"/>
    <col min="2897" max="3072" width="2.25" style="22"/>
    <col min="3073" max="3073" width="4" style="22" customWidth="1"/>
    <col min="3074" max="3118" width="4.125" style="22" customWidth="1"/>
    <col min="3119" max="3124" width="2.25" style="22"/>
    <col min="3125" max="3135" width="4" style="22" customWidth="1"/>
    <col min="3136" max="3136" width="4.75" style="22" customWidth="1"/>
    <col min="3137" max="3152" width="4" style="22" customWidth="1"/>
    <col min="3153" max="3328" width="2.25" style="22"/>
    <col min="3329" max="3329" width="4" style="22" customWidth="1"/>
    <col min="3330" max="3374" width="4.125" style="22" customWidth="1"/>
    <col min="3375" max="3380" width="2.25" style="22"/>
    <col min="3381" max="3391" width="4" style="22" customWidth="1"/>
    <col min="3392" max="3392" width="4.75" style="22" customWidth="1"/>
    <col min="3393" max="3408" width="4" style="22" customWidth="1"/>
    <col min="3409" max="3584" width="2.25" style="22"/>
    <col min="3585" max="3585" width="4" style="22" customWidth="1"/>
    <col min="3586" max="3630" width="4.125" style="22" customWidth="1"/>
    <col min="3631" max="3636" width="2.25" style="22"/>
    <col min="3637" max="3647" width="4" style="22" customWidth="1"/>
    <col min="3648" max="3648" width="4.75" style="22" customWidth="1"/>
    <col min="3649" max="3664" width="4" style="22" customWidth="1"/>
    <col min="3665" max="3840" width="2.25" style="22"/>
    <col min="3841" max="3841" width="4" style="22" customWidth="1"/>
    <col min="3842" max="3886" width="4.125" style="22" customWidth="1"/>
    <col min="3887" max="3892" width="2.25" style="22"/>
    <col min="3893" max="3903" width="4" style="22" customWidth="1"/>
    <col min="3904" max="3904" width="4.75" style="22" customWidth="1"/>
    <col min="3905" max="3920" width="4" style="22" customWidth="1"/>
    <col min="3921" max="4096" width="2.25" style="22"/>
    <col min="4097" max="4097" width="4" style="22" customWidth="1"/>
    <col min="4098" max="4142" width="4.125" style="22" customWidth="1"/>
    <col min="4143" max="4148" width="2.25" style="22"/>
    <col min="4149" max="4159" width="4" style="22" customWidth="1"/>
    <col min="4160" max="4160" width="4.75" style="22" customWidth="1"/>
    <col min="4161" max="4176" width="4" style="22" customWidth="1"/>
    <col min="4177" max="4352" width="2.25" style="22"/>
    <col min="4353" max="4353" width="4" style="22" customWidth="1"/>
    <col min="4354" max="4398" width="4.125" style="22" customWidth="1"/>
    <col min="4399" max="4404" width="2.25" style="22"/>
    <col min="4405" max="4415" width="4" style="22" customWidth="1"/>
    <col min="4416" max="4416" width="4.75" style="22" customWidth="1"/>
    <col min="4417" max="4432" width="4" style="22" customWidth="1"/>
    <col min="4433" max="4608" width="2.25" style="22"/>
    <col min="4609" max="4609" width="4" style="22" customWidth="1"/>
    <col min="4610" max="4654" width="4.125" style="22" customWidth="1"/>
    <col min="4655" max="4660" width="2.25" style="22"/>
    <col min="4661" max="4671" width="4" style="22" customWidth="1"/>
    <col min="4672" max="4672" width="4.75" style="22" customWidth="1"/>
    <col min="4673" max="4688" width="4" style="22" customWidth="1"/>
    <col min="4689" max="4864" width="2.25" style="22"/>
    <col min="4865" max="4865" width="4" style="22" customWidth="1"/>
    <col min="4866" max="4910" width="4.125" style="22" customWidth="1"/>
    <col min="4911" max="4916" width="2.25" style="22"/>
    <col min="4917" max="4927" width="4" style="22" customWidth="1"/>
    <col min="4928" max="4928" width="4.75" style="22" customWidth="1"/>
    <col min="4929" max="4944" width="4" style="22" customWidth="1"/>
    <col min="4945" max="5120" width="2.25" style="22"/>
    <col min="5121" max="5121" width="4" style="22" customWidth="1"/>
    <col min="5122" max="5166" width="4.125" style="22" customWidth="1"/>
    <col min="5167" max="5172" width="2.25" style="22"/>
    <col min="5173" max="5183" width="4" style="22" customWidth="1"/>
    <col min="5184" max="5184" width="4.75" style="22" customWidth="1"/>
    <col min="5185" max="5200" width="4" style="22" customWidth="1"/>
    <col min="5201" max="5376" width="2.25" style="22"/>
    <col min="5377" max="5377" width="4" style="22" customWidth="1"/>
    <col min="5378" max="5422" width="4.125" style="22" customWidth="1"/>
    <col min="5423" max="5428" width="2.25" style="22"/>
    <col min="5429" max="5439" width="4" style="22" customWidth="1"/>
    <col min="5440" max="5440" width="4.75" style="22" customWidth="1"/>
    <col min="5441" max="5456" width="4" style="22" customWidth="1"/>
    <col min="5457" max="5632" width="2.25" style="22"/>
    <col min="5633" max="5633" width="4" style="22" customWidth="1"/>
    <col min="5634" max="5678" width="4.125" style="22" customWidth="1"/>
    <col min="5679" max="5684" width="2.25" style="22"/>
    <col min="5685" max="5695" width="4" style="22" customWidth="1"/>
    <col min="5696" max="5696" width="4.75" style="22" customWidth="1"/>
    <col min="5697" max="5712" width="4" style="22" customWidth="1"/>
    <col min="5713" max="5888" width="2.25" style="22"/>
    <col min="5889" max="5889" width="4" style="22" customWidth="1"/>
    <col min="5890" max="5934" width="4.125" style="22" customWidth="1"/>
    <col min="5935" max="5940" width="2.25" style="22"/>
    <col min="5941" max="5951" width="4" style="22" customWidth="1"/>
    <col min="5952" max="5952" width="4.75" style="22" customWidth="1"/>
    <col min="5953" max="5968" width="4" style="22" customWidth="1"/>
    <col min="5969" max="6144" width="2.25" style="22"/>
    <col min="6145" max="6145" width="4" style="22" customWidth="1"/>
    <col min="6146" max="6190" width="4.125" style="22" customWidth="1"/>
    <col min="6191" max="6196" width="2.25" style="22"/>
    <col min="6197" max="6207" width="4" style="22" customWidth="1"/>
    <col min="6208" max="6208" width="4.75" style="22" customWidth="1"/>
    <col min="6209" max="6224" width="4" style="22" customWidth="1"/>
    <col min="6225" max="6400" width="2.25" style="22"/>
    <col min="6401" max="6401" width="4" style="22" customWidth="1"/>
    <col min="6402" max="6446" width="4.125" style="22" customWidth="1"/>
    <col min="6447" max="6452" width="2.25" style="22"/>
    <col min="6453" max="6463" width="4" style="22" customWidth="1"/>
    <col min="6464" max="6464" width="4.75" style="22" customWidth="1"/>
    <col min="6465" max="6480" width="4" style="22" customWidth="1"/>
    <col min="6481" max="6656" width="2.25" style="22"/>
    <col min="6657" max="6657" width="4" style="22" customWidth="1"/>
    <col min="6658" max="6702" width="4.125" style="22" customWidth="1"/>
    <col min="6703" max="6708" width="2.25" style="22"/>
    <col min="6709" max="6719" width="4" style="22" customWidth="1"/>
    <col min="6720" max="6720" width="4.75" style="22" customWidth="1"/>
    <col min="6721" max="6736" width="4" style="22" customWidth="1"/>
    <col min="6737" max="6912" width="2.25" style="22"/>
    <col min="6913" max="6913" width="4" style="22" customWidth="1"/>
    <col min="6914" max="6958" width="4.125" style="22" customWidth="1"/>
    <col min="6959" max="6964" width="2.25" style="22"/>
    <col min="6965" max="6975" width="4" style="22" customWidth="1"/>
    <col min="6976" max="6976" width="4.75" style="22" customWidth="1"/>
    <col min="6977" max="6992" width="4" style="22" customWidth="1"/>
    <col min="6993" max="7168" width="2.25" style="22"/>
    <col min="7169" max="7169" width="4" style="22" customWidth="1"/>
    <col min="7170" max="7214" width="4.125" style="22" customWidth="1"/>
    <col min="7215" max="7220" width="2.25" style="22"/>
    <col min="7221" max="7231" width="4" style="22" customWidth="1"/>
    <col min="7232" max="7232" width="4.75" style="22" customWidth="1"/>
    <col min="7233" max="7248" width="4" style="22" customWidth="1"/>
    <col min="7249" max="7424" width="2.25" style="22"/>
    <col min="7425" max="7425" width="4" style="22" customWidth="1"/>
    <col min="7426" max="7470" width="4.125" style="22" customWidth="1"/>
    <col min="7471" max="7476" width="2.25" style="22"/>
    <col min="7477" max="7487" width="4" style="22" customWidth="1"/>
    <col min="7488" max="7488" width="4.75" style="22" customWidth="1"/>
    <col min="7489" max="7504" width="4" style="22" customWidth="1"/>
    <col min="7505" max="7680" width="2.25" style="22"/>
    <col min="7681" max="7681" width="4" style="22" customWidth="1"/>
    <col min="7682" max="7726" width="4.125" style="22" customWidth="1"/>
    <col min="7727" max="7732" width="2.25" style="22"/>
    <col min="7733" max="7743" width="4" style="22" customWidth="1"/>
    <col min="7744" max="7744" width="4.75" style="22" customWidth="1"/>
    <col min="7745" max="7760" width="4" style="22" customWidth="1"/>
    <col min="7761" max="7936" width="2.25" style="22"/>
    <col min="7937" max="7937" width="4" style="22" customWidth="1"/>
    <col min="7938" max="7982" width="4.125" style="22" customWidth="1"/>
    <col min="7983" max="7988" width="2.25" style="22"/>
    <col min="7989" max="7999" width="4" style="22" customWidth="1"/>
    <col min="8000" max="8000" width="4.75" style="22" customWidth="1"/>
    <col min="8001" max="8016" width="4" style="22" customWidth="1"/>
    <col min="8017" max="8192" width="2.25" style="22"/>
    <col min="8193" max="8193" width="4" style="22" customWidth="1"/>
    <col min="8194" max="8238" width="4.125" style="22" customWidth="1"/>
    <col min="8239" max="8244" width="2.25" style="22"/>
    <col min="8245" max="8255" width="4" style="22" customWidth="1"/>
    <col min="8256" max="8256" width="4.75" style="22" customWidth="1"/>
    <col min="8257" max="8272" width="4" style="22" customWidth="1"/>
    <col min="8273" max="8448" width="2.25" style="22"/>
    <col min="8449" max="8449" width="4" style="22" customWidth="1"/>
    <col min="8450" max="8494" width="4.125" style="22" customWidth="1"/>
    <col min="8495" max="8500" width="2.25" style="22"/>
    <col min="8501" max="8511" width="4" style="22" customWidth="1"/>
    <col min="8512" max="8512" width="4.75" style="22" customWidth="1"/>
    <col min="8513" max="8528" width="4" style="22" customWidth="1"/>
    <col min="8529" max="8704" width="2.25" style="22"/>
    <col min="8705" max="8705" width="4" style="22" customWidth="1"/>
    <col min="8706" max="8750" width="4.125" style="22" customWidth="1"/>
    <col min="8751" max="8756" width="2.25" style="22"/>
    <col min="8757" max="8767" width="4" style="22" customWidth="1"/>
    <col min="8768" max="8768" width="4.75" style="22" customWidth="1"/>
    <col min="8769" max="8784" width="4" style="22" customWidth="1"/>
    <col min="8785" max="8960" width="2.25" style="22"/>
    <col min="8961" max="8961" width="4" style="22" customWidth="1"/>
    <col min="8962" max="9006" width="4.125" style="22" customWidth="1"/>
    <col min="9007" max="9012" width="2.25" style="22"/>
    <col min="9013" max="9023" width="4" style="22" customWidth="1"/>
    <col min="9024" max="9024" width="4.75" style="22" customWidth="1"/>
    <col min="9025" max="9040" width="4" style="22" customWidth="1"/>
    <col min="9041" max="9216" width="2.25" style="22"/>
    <col min="9217" max="9217" width="4" style="22" customWidth="1"/>
    <col min="9218" max="9262" width="4.125" style="22" customWidth="1"/>
    <col min="9263" max="9268" width="2.25" style="22"/>
    <col min="9269" max="9279" width="4" style="22" customWidth="1"/>
    <col min="9280" max="9280" width="4.75" style="22" customWidth="1"/>
    <col min="9281" max="9296" width="4" style="22" customWidth="1"/>
    <col min="9297" max="9472" width="2.25" style="22"/>
    <col min="9473" max="9473" width="4" style="22" customWidth="1"/>
    <col min="9474" max="9518" width="4.125" style="22" customWidth="1"/>
    <col min="9519" max="9524" width="2.25" style="22"/>
    <col min="9525" max="9535" width="4" style="22" customWidth="1"/>
    <col min="9536" max="9536" width="4.75" style="22" customWidth="1"/>
    <col min="9537" max="9552" width="4" style="22" customWidth="1"/>
    <col min="9553" max="9728" width="2.25" style="22"/>
    <col min="9729" max="9729" width="4" style="22" customWidth="1"/>
    <col min="9730" max="9774" width="4.125" style="22" customWidth="1"/>
    <col min="9775" max="9780" width="2.25" style="22"/>
    <col min="9781" max="9791" width="4" style="22" customWidth="1"/>
    <col min="9792" max="9792" width="4.75" style="22" customWidth="1"/>
    <col min="9793" max="9808" width="4" style="22" customWidth="1"/>
    <col min="9809" max="9984" width="2.25" style="22"/>
    <col min="9985" max="9985" width="4" style="22" customWidth="1"/>
    <col min="9986" max="10030" width="4.125" style="22" customWidth="1"/>
    <col min="10031" max="10036" width="2.25" style="22"/>
    <col min="10037" max="10047" width="4" style="22" customWidth="1"/>
    <col min="10048" max="10048" width="4.75" style="22" customWidth="1"/>
    <col min="10049" max="10064" width="4" style="22" customWidth="1"/>
    <col min="10065" max="10240" width="2.25" style="22"/>
    <col min="10241" max="10241" width="4" style="22" customWidth="1"/>
    <col min="10242" max="10286" width="4.125" style="22" customWidth="1"/>
    <col min="10287" max="10292" width="2.25" style="22"/>
    <col min="10293" max="10303" width="4" style="22" customWidth="1"/>
    <col min="10304" max="10304" width="4.75" style="22" customWidth="1"/>
    <col min="10305" max="10320" width="4" style="22" customWidth="1"/>
    <col min="10321" max="10496" width="2.25" style="22"/>
    <col min="10497" max="10497" width="4" style="22" customWidth="1"/>
    <col min="10498" max="10542" width="4.125" style="22" customWidth="1"/>
    <col min="10543" max="10548" width="2.25" style="22"/>
    <col min="10549" max="10559" width="4" style="22" customWidth="1"/>
    <col min="10560" max="10560" width="4.75" style="22" customWidth="1"/>
    <col min="10561" max="10576" width="4" style="22" customWidth="1"/>
    <col min="10577" max="10752" width="2.25" style="22"/>
    <col min="10753" max="10753" width="4" style="22" customWidth="1"/>
    <col min="10754" max="10798" width="4.125" style="22" customWidth="1"/>
    <col min="10799" max="10804" width="2.25" style="22"/>
    <col min="10805" max="10815" width="4" style="22" customWidth="1"/>
    <col min="10816" max="10816" width="4.75" style="22" customWidth="1"/>
    <col min="10817" max="10832" width="4" style="22" customWidth="1"/>
    <col min="10833" max="11008" width="2.25" style="22"/>
    <col min="11009" max="11009" width="4" style="22" customWidth="1"/>
    <col min="11010" max="11054" width="4.125" style="22" customWidth="1"/>
    <col min="11055" max="11060" width="2.25" style="22"/>
    <col min="11061" max="11071" width="4" style="22" customWidth="1"/>
    <col min="11072" max="11072" width="4.75" style="22" customWidth="1"/>
    <col min="11073" max="11088" width="4" style="22" customWidth="1"/>
    <col min="11089" max="11264" width="2.25" style="22"/>
    <col min="11265" max="11265" width="4" style="22" customWidth="1"/>
    <col min="11266" max="11310" width="4.125" style="22" customWidth="1"/>
    <col min="11311" max="11316" width="2.25" style="22"/>
    <col min="11317" max="11327" width="4" style="22" customWidth="1"/>
    <col min="11328" max="11328" width="4.75" style="22" customWidth="1"/>
    <col min="11329" max="11344" width="4" style="22" customWidth="1"/>
    <col min="11345" max="11520" width="2.25" style="22"/>
    <col min="11521" max="11521" width="4" style="22" customWidth="1"/>
    <col min="11522" max="11566" width="4.125" style="22" customWidth="1"/>
    <col min="11567" max="11572" width="2.25" style="22"/>
    <col min="11573" max="11583" width="4" style="22" customWidth="1"/>
    <col min="11584" max="11584" width="4.75" style="22" customWidth="1"/>
    <col min="11585" max="11600" width="4" style="22" customWidth="1"/>
    <col min="11601" max="11776" width="2.25" style="22"/>
    <col min="11777" max="11777" width="4" style="22" customWidth="1"/>
    <col min="11778" max="11822" width="4.125" style="22" customWidth="1"/>
    <col min="11823" max="11828" width="2.25" style="22"/>
    <col min="11829" max="11839" width="4" style="22" customWidth="1"/>
    <col min="11840" max="11840" width="4.75" style="22" customWidth="1"/>
    <col min="11841" max="11856" width="4" style="22" customWidth="1"/>
    <col min="11857" max="12032" width="2.25" style="22"/>
    <col min="12033" max="12033" width="4" style="22" customWidth="1"/>
    <col min="12034" max="12078" width="4.125" style="22" customWidth="1"/>
    <col min="12079" max="12084" width="2.25" style="22"/>
    <col min="12085" max="12095" width="4" style="22" customWidth="1"/>
    <col min="12096" max="12096" width="4.75" style="22" customWidth="1"/>
    <col min="12097" max="12112" width="4" style="22" customWidth="1"/>
    <col min="12113" max="12288" width="2.25" style="22"/>
    <col min="12289" max="12289" width="4" style="22" customWidth="1"/>
    <col min="12290" max="12334" width="4.125" style="22" customWidth="1"/>
    <col min="12335" max="12340" width="2.25" style="22"/>
    <col min="12341" max="12351" width="4" style="22" customWidth="1"/>
    <col min="12352" max="12352" width="4.75" style="22" customWidth="1"/>
    <col min="12353" max="12368" width="4" style="22" customWidth="1"/>
    <col min="12369" max="12544" width="2.25" style="22"/>
    <col min="12545" max="12545" width="4" style="22" customWidth="1"/>
    <col min="12546" max="12590" width="4.125" style="22" customWidth="1"/>
    <col min="12591" max="12596" width="2.25" style="22"/>
    <col min="12597" max="12607" width="4" style="22" customWidth="1"/>
    <col min="12608" max="12608" width="4.75" style="22" customWidth="1"/>
    <col min="12609" max="12624" width="4" style="22" customWidth="1"/>
    <col min="12625" max="12800" width="2.25" style="22"/>
    <col min="12801" max="12801" width="4" style="22" customWidth="1"/>
    <col min="12802" max="12846" width="4.125" style="22" customWidth="1"/>
    <col min="12847" max="12852" width="2.25" style="22"/>
    <col min="12853" max="12863" width="4" style="22" customWidth="1"/>
    <col min="12864" max="12864" width="4.75" style="22" customWidth="1"/>
    <col min="12865" max="12880" width="4" style="22" customWidth="1"/>
    <col min="12881" max="13056" width="2.25" style="22"/>
    <col min="13057" max="13057" width="4" style="22" customWidth="1"/>
    <col min="13058" max="13102" width="4.125" style="22" customWidth="1"/>
    <col min="13103" max="13108" width="2.25" style="22"/>
    <col min="13109" max="13119" width="4" style="22" customWidth="1"/>
    <col min="13120" max="13120" width="4.75" style="22" customWidth="1"/>
    <col min="13121" max="13136" width="4" style="22" customWidth="1"/>
    <col min="13137" max="13312" width="2.25" style="22"/>
    <col min="13313" max="13313" width="4" style="22" customWidth="1"/>
    <col min="13314" max="13358" width="4.125" style="22" customWidth="1"/>
    <col min="13359" max="13364" width="2.25" style="22"/>
    <col min="13365" max="13375" width="4" style="22" customWidth="1"/>
    <col min="13376" max="13376" width="4.75" style="22" customWidth="1"/>
    <col min="13377" max="13392" width="4" style="22" customWidth="1"/>
    <col min="13393" max="13568" width="2.25" style="22"/>
    <col min="13569" max="13569" width="4" style="22" customWidth="1"/>
    <col min="13570" max="13614" width="4.125" style="22" customWidth="1"/>
    <col min="13615" max="13620" width="2.25" style="22"/>
    <col min="13621" max="13631" width="4" style="22" customWidth="1"/>
    <col min="13632" max="13632" width="4.75" style="22" customWidth="1"/>
    <col min="13633" max="13648" width="4" style="22" customWidth="1"/>
    <col min="13649" max="13824" width="2.25" style="22"/>
    <col min="13825" max="13825" width="4" style="22" customWidth="1"/>
    <col min="13826" max="13870" width="4.125" style="22" customWidth="1"/>
    <col min="13871" max="13876" width="2.25" style="22"/>
    <col min="13877" max="13887" width="4" style="22" customWidth="1"/>
    <col min="13888" max="13888" width="4.75" style="22" customWidth="1"/>
    <col min="13889" max="13904" width="4" style="22" customWidth="1"/>
    <col min="13905" max="14080" width="2.25" style="22"/>
    <col min="14081" max="14081" width="4" style="22" customWidth="1"/>
    <col min="14082" max="14126" width="4.125" style="22" customWidth="1"/>
    <col min="14127" max="14132" width="2.25" style="22"/>
    <col min="14133" max="14143" width="4" style="22" customWidth="1"/>
    <col min="14144" max="14144" width="4.75" style="22" customWidth="1"/>
    <col min="14145" max="14160" width="4" style="22" customWidth="1"/>
    <col min="14161" max="14336" width="2.25" style="22"/>
    <col min="14337" max="14337" width="4" style="22" customWidth="1"/>
    <col min="14338" max="14382" width="4.125" style="22" customWidth="1"/>
    <col min="14383" max="14388" width="2.25" style="22"/>
    <col min="14389" max="14399" width="4" style="22" customWidth="1"/>
    <col min="14400" max="14400" width="4.75" style="22" customWidth="1"/>
    <col min="14401" max="14416" width="4" style="22" customWidth="1"/>
    <col min="14417" max="14592" width="2.25" style="22"/>
    <col min="14593" max="14593" width="4" style="22" customWidth="1"/>
    <col min="14594" max="14638" width="4.125" style="22" customWidth="1"/>
    <col min="14639" max="14644" width="2.25" style="22"/>
    <col min="14645" max="14655" width="4" style="22" customWidth="1"/>
    <col min="14656" max="14656" width="4.75" style="22" customWidth="1"/>
    <col min="14657" max="14672" width="4" style="22" customWidth="1"/>
    <col min="14673" max="14848" width="2.25" style="22"/>
    <col min="14849" max="14849" width="4" style="22" customWidth="1"/>
    <col min="14850" max="14894" width="4.125" style="22" customWidth="1"/>
    <col min="14895" max="14900" width="2.25" style="22"/>
    <col min="14901" max="14911" width="4" style="22" customWidth="1"/>
    <col min="14912" max="14912" width="4.75" style="22" customWidth="1"/>
    <col min="14913" max="14928" width="4" style="22" customWidth="1"/>
    <col min="14929" max="15104" width="2.25" style="22"/>
    <col min="15105" max="15105" width="4" style="22" customWidth="1"/>
    <col min="15106" max="15150" width="4.125" style="22" customWidth="1"/>
    <col min="15151" max="15156" width="2.25" style="22"/>
    <col min="15157" max="15167" width="4" style="22" customWidth="1"/>
    <col min="15168" max="15168" width="4.75" style="22" customWidth="1"/>
    <col min="15169" max="15184" width="4" style="22" customWidth="1"/>
    <col min="15185" max="15360" width="2.25" style="22"/>
    <col min="15361" max="15361" width="4" style="22" customWidth="1"/>
    <col min="15362" max="15406" width="4.125" style="22" customWidth="1"/>
    <col min="15407" max="15412" width="2.25" style="22"/>
    <col min="15413" max="15423" width="4" style="22" customWidth="1"/>
    <col min="15424" max="15424" width="4.75" style="22" customWidth="1"/>
    <col min="15425" max="15440" width="4" style="22" customWidth="1"/>
    <col min="15441" max="15616" width="2.25" style="22"/>
    <col min="15617" max="15617" width="4" style="22" customWidth="1"/>
    <col min="15618" max="15662" width="4.125" style="22" customWidth="1"/>
    <col min="15663" max="15668" width="2.25" style="22"/>
    <col min="15669" max="15679" width="4" style="22" customWidth="1"/>
    <col min="15680" max="15680" width="4.75" style="22" customWidth="1"/>
    <col min="15681" max="15696" width="4" style="22" customWidth="1"/>
    <col min="15697" max="15872" width="2.25" style="22"/>
    <col min="15873" max="15873" width="4" style="22" customWidth="1"/>
    <col min="15874" max="15918" width="4.125" style="22" customWidth="1"/>
    <col min="15919" max="15924" width="2.25" style="22"/>
    <col min="15925" max="15935" width="4" style="22" customWidth="1"/>
    <col min="15936" max="15936" width="4.75" style="22" customWidth="1"/>
    <col min="15937" max="15952" width="4" style="22" customWidth="1"/>
    <col min="15953" max="16128" width="2.25" style="22"/>
    <col min="16129" max="16129" width="4" style="22" customWidth="1"/>
    <col min="16130" max="16174" width="4.125" style="22" customWidth="1"/>
    <col min="16175" max="16180" width="2.25" style="22"/>
    <col min="16181" max="16191" width="4" style="22" customWidth="1"/>
    <col min="16192" max="16192" width="4.75" style="22" customWidth="1"/>
    <col min="16193" max="16208" width="4" style="22" customWidth="1"/>
    <col min="16209" max="16384" width="2.25" style="22"/>
  </cols>
  <sheetData>
    <row r="1" spans="2:67" ht="18.75" x14ac:dyDescent="0.15">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M1" s="78"/>
      <c r="AN1" s="58"/>
      <c r="AQ1" s="58"/>
    </row>
    <row r="2" spans="2:67" ht="18.75" x14ac:dyDescent="0.15">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M2" s="78"/>
      <c r="AN2" s="58"/>
      <c r="AQ2" s="58"/>
    </row>
    <row r="3" spans="2:67" ht="18.75" x14ac:dyDescent="0.15">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M3" s="78"/>
      <c r="AN3" s="58"/>
      <c r="AP3" s="58" t="s">
        <v>26</v>
      </c>
      <c r="AQ3" s="58"/>
    </row>
    <row r="4" spans="2:67" ht="13.5" customHeight="1" x14ac:dyDescent="0.15">
      <c r="B4" s="138" t="s">
        <v>25</v>
      </c>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row>
    <row r="5" spans="2:67" ht="13.5" customHeight="1" x14ac:dyDescent="0.15">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c r="AQ5" s="138"/>
      <c r="AR5" s="138"/>
      <c r="AS5" s="138"/>
    </row>
    <row r="6" spans="2:67" ht="13.5" customHeight="1" x14ac:dyDescent="0.15">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row>
    <row r="7" spans="2:67" ht="13.5" customHeight="1" x14ac:dyDescent="0.15">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8"/>
      <c r="AQ7" s="138"/>
      <c r="AR7" s="138"/>
      <c r="AS7" s="138"/>
      <c r="AT7" s="74"/>
      <c r="AU7" s="74"/>
      <c r="AV7" s="74"/>
      <c r="AW7" s="74"/>
      <c r="AX7" s="74"/>
      <c r="AY7" s="74"/>
      <c r="AZ7" s="74"/>
      <c r="BA7" s="74"/>
      <c r="BB7" s="74"/>
      <c r="BC7" s="74"/>
      <c r="BD7" s="74"/>
      <c r="BE7" s="74"/>
      <c r="BF7" s="74"/>
      <c r="BG7" s="74"/>
      <c r="BH7" s="74"/>
      <c r="BI7" s="74"/>
      <c r="BJ7" s="74"/>
      <c r="BK7" s="74"/>
      <c r="BL7" s="74"/>
      <c r="BM7" s="74"/>
      <c r="BN7" s="74"/>
      <c r="BO7" s="74"/>
    </row>
    <row r="8" spans="2:67" ht="18" thickBot="1" x14ac:dyDescent="0.2">
      <c r="B8" s="76"/>
      <c r="C8" s="76"/>
      <c r="D8" s="76"/>
      <c r="F8" s="76"/>
      <c r="G8" s="76"/>
      <c r="H8" s="76"/>
      <c r="I8" s="76"/>
      <c r="J8" s="76"/>
      <c r="K8" s="76"/>
      <c r="L8" s="23"/>
      <c r="M8" s="23"/>
      <c r="N8" s="23"/>
      <c r="O8" s="23"/>
      <c r="P8" s="23"/>
      <c r="Q8" s="23"/>
      <c r="R8" s="23"/>
      <c r="S8" s="23"/>
      <c r="Y8" s="76"/>
      <c r="Z8" s="76"/>
      <c r="AA8" s="76"/>
      <c r="AB8" s="76"/>
      <c r="AC8" s="76"/>
      <c r="AD8" s="76"/>
      <c r="AE8" s="76"/>
      <c r="AF8" s="76"/>
      <c r="AG8" s="23"/>
      <c r="AH8" s="23"/>
      <c r="AI8" s="23"/>
      <c r="AJ8" s="23"/>
      <c r="AK8" s="23"/>
      <c r="AL8" s="23"/>
      <c r="AM8" s="23"/>
      <c r="AN8" s="23"/>
      <c r="AO8" s="23"/>
      <c r="AP8" s="23"/>
      <c r="AQ8" s="23"/>
      <c r="AV8" s="76"/>
    </row>
    <row r="9" spans="2:67" ht="18.75" customHeight="1" x14ac:dyDescent="0.15">
      <c r="B9" s="115" t="s">
        <v>4</v>
      </c>
      <c r="C9" s="116"/>
      <c r="D9" s="116"/>
      <c r="E9" s="116"/>
      <c r="F9" s="117"/>
      <c r="G9" s="116" t="s">
        <v>27</v>
      </c>
      <c r="H9" s="116"/>
      <c r="I9" s="116"/>
      <c r="J9" s="116"/>
      <c r="K9" s="116"/>
      <c r="L9" s="116"/>
      <c r="M9" s="116"/>
      <c r="N9" s="117"/>
      <c r="O9" s="116" t="s">
        <v>28</v>
      </c>
      <c r="P9" s="116"/>
      <c r="Q9" s="116"/>
      <c r="R9" s="116"/>
      <c r="S9" s="116"/>
      <c r="T9" s="116"/>
      <c r="U9" s="116"/>
      <c r="V9" s="116"/>
      <c r="W9" s="116"/>
      <c r="X9" s="116"/>
      <c r="Y9" s="116"/>
      <c r="Z9" s="116"/>
      <c r="AA9" s="117"/>
      <c r="AB9" s="118" t="s">
        <v>20</v>
      </c>
      <c r="AC9" s="116"/>
      <c r="AD9" s="116"/>
      <c r="AE9" s="116"/>
      <c r="AF9" s="116"/>
      <c r="AG9" s="116"/>
      <c r="AH9" s="116"/>
      <c r="AI9" s="116"/>
      <c r="AJ9" s="116"/>
      <c r="AK9" s="116"/>
      <c r="AL9" s="116"/>
      <c r="AM9" s="116"/>
      <c r="AN9" s="116"/>
      <c r="AO9" s="116"/>
      <c r="AP9" s="116"/>
      <c r="AQ9" s="116"/>
      <c r="AR9" s="116"/>
      <c r="AS9" s="119"/>
      <c r="AV9" s="76"/>
    </row>
    <row r="10" spans="2:67" ht="18.75" customHeight="1" x14ac:dyDescent="0.15">
      <c r="B10" s="139"/>
      <c r="C10" s="140"/>
      <c r="D10" s="140"/>
      <c r="E10" s="140"/>
      <c r="F10" s="141"/>
      <c r="G10" s="140"/>
      <c r="H10" s="140"/>
      <c r="I10" s="140"/>
      <c r="J10" s="140"/>
      <c r="K10" s="140"/>
      <c r="L10" s="140"/>
      <c r="M10" s="140"/>
      <c r="N10" s="141"/>
      <c r="O10" s="144"/>
      <c r="P10" s="144"/>
      <c r="Q10" s="144"/>
      <c r="R10" s="144"/>
      <c r="S10" s="144"/>
      <c r="T10" s="144"/>
      <c r="U10" s="144"/>
      <c r="V10" s="144"/>
      <c r="W10" s="144"/>
      <c r="X10" s="144"/>
      <c r="Y10" s="144"/>
      <c r="Z10" s="144"/>
      <c r="AA10" s="145"/>
      <c r="AB10" s="132"/>
      <c r="AC10" s="133"/>
      <c r="AD10" s="133"/>
      <c r="AE10" s="133"/>
      <c r="AF10" s="133"/>
      <c r="AG10" s="133"/>
      <c r="AH10" s="133"/>
      <c r="AI10" s="133"/>
      <c r="AJ10" s="133"/>
      <c r="AK10" s="133"/>
      <c r="AL10" s="133"/>
      <c r="AM10" s="133"/>
      <c r="AN10" s="133"/>
      <c r="AO10" s="133"/>
      <c r="AP10" s="133"/>
      <c r="AQ10" s="133"/>
      <c r="AR10" s="133"/>
      <c r="AS10" s="134"/>
      <c r="AV10" s="76"/>
    </row>
    <row r="11" spans="2:67" ht="18.75" customHeight="1" thickBot="1" x14ac:dyDescent="0.2">
      <c r="B11" s="142"/>
      <c r="C11" s="136"/>
      <c r="D11" s="136"/>
      <c r="E11" s="136"/>
      <c r="F11" s="143"/>
      <c r="G11" s="136"/>
      <c r="H11" s="136"/>
      <c r="I11" s="136"/>
      <c r="J11" s="136"/>
      <c r="K11" s="136"/>
      <c r="L11" s="136"/>
      <c r="M11" s="136"/>
      <c r="N11" s="143"/>
      <c r="O11" s="146"/>
      <c r="P11" s="146"/>
      <c r="Q11" s="146"/>
      <c r="R11" s="146"/>
      <c r="S11" s="146"/>
      <c r="T11" s="146"/>
      <c r="U11" s="146"/>
      <c r="V11" s="146"/>
      <c r="W11" s="146"/>
      <c r="X11" s="146"/>
      <c r="Y11" s="146"/>
      <c r="Z11" s="146"/>
      <c r="AA11" s="147"/>
      <c r="AB11" s="135"/>
      <c r="AC11" s="136"/>
      <c r="AD11" s="136"/>
      <c r="AE11" s="136"/>
      <c r="AF11" s="136"/>
      <c r="AG11" s="136"/>
      <c r="AH11" s="136"/>
      <c r="AI11" s="136"/>
      <c r="AJ11" s="136"/>
      <c r="AK11" s="136"/>
      <c r="AL11" s="136"/>
      <c r="AM11" s="136"/>
      <c r="AN11" s="136"/>
      <c r="AO11" s="136"/>
      <c r="AP11" s="136"/>
      <c r="AQ11" s="136"/>
      <c r="AR11" s="136"/>
      <c r="AS11" s="137"/>
      <c r="AV11" s="76"/>
    </row>
    <row r="12" spans="2:67" ht="9.9499999999999993" customHeight="1" thickBot="1" x14ac:dyDescent="0.2">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row>
    <row r="13" spans="2:67" ht="18.75" customHeight="1" x14ac:dyDescent="0.15">
      <c r="B13" s="115" t="s">
        <v>29</v>
      </c>
      <c r="C13" s="116"/>
      <c r="D13" s="116"/>
      <c r="E13" s="116"/>
      <c r="F13" s="116"/>
      <c r="G13" s="116"/>
      <c r="H13" s="116"/>
      <c r="I13" s="116"/>
      <c r="J13" s="116"/>
      <c r="K13" s="116"/>
      <c r="L13" s="116"/>
      <c r="M13" s="116"/>
      <c r="N13" s="117"/>
      <c r="O13" s="116" t="s">
        <v>30</v>
      </c>
      <c r="P13" s="116"/>
      <c r="Q13" s="116"/>
      <c r="R13" s="116"/>
      <c r="S13" s="116"/>
      <c r="T13" s="116"/>
      <c r="U13" s="116"/>
      <c r="V13" s="116"/>
      <c r="W13" s="116"/>
      <c r="X13" s="116"/>
      <c r="Y13" s="116"/>
      <c r="Z13" s="116"/>
      <c r="AA13" s="117"/>
      <c r="AB13" s="118" t="s">
        <v>5</v>
      </c>
      <c r="AC13" s="116"/>
      <c r="AD13" s="116"/>
      <c r="AE13" s="116"/>
      <c r="AF13" s="116"/>
      <c r="AG13" s="116"/>
      <c r="AH13" s="116"/>
      <c r="AI13" s="116"/>
      <c r="AJ13" s="116"/>
      <c r="AK13" s="116"/>
      <c r="AL13" s="116"/>
      <c r="AM13" s="117"/>
      <c r="AN13" s="118" t="s">
        <v>6</v>
      </c>
      <c r="AO13" s="116"/>
      <c r="AP13" s="116"/>
      <c r="AQ13" s="116"/>
      <c r="AR13" s="116"/>
      <c r="AS13" s="119"/>
    </row>
    <row r="14" spans="2:67" ht="18.75" customHeight="1" x14ac:dyDescent="0.15">
      <c r="B14" s="120"/>
      <c r="C14" s="121"/>
      <c r="D14" s="121"/>
      <c r="E14" s="121"/>
      <c r="F14" s="121"/>
      <c r="G14" s="121"/>
      <c r="H14" s="121"/>
      <c r="I14" s="121"/>
      <c r="J14" s="121"/>
      <c r="K14" s="121"/>
      <c r="L14" s="121"/>
      <c r="M14" s="121"/>
      <c r="N14" s="122"/>
      <c r="O14" s="121"/>
      <c r="P14" s="121"/>
      <c r="Q14" s="121"/>
      <c r="R14" s="121"/>
      <c r="S14" s="121"/>
      <c r="T14" s="121"/>
      <c r="U14" s="121"/>
      <c r="V14" s="121"/>
      <c r="W14" s="121"/>
      <c r="X14" s="121"/>
      <c r="Y14" s="121"/>
      <c r="Z14" s="121"/>
      <c r="AA14" s="122"/>
      <c r="AB14" s="126"/>
      <c r="AC14" s="127"/>
      <c r="AD14" s="127"/>
      <c r="AE14" s="127"/>
      <c r="AF14" s="127"/>
      <c r="AG14" s="127"/>
      <c r="AH14" s="127"/>
      <c r="AI14" s="127"/>
      <c r="AJ14" s="127"/>
      <c r="AK14" s="127"/>
      <c r="AL14" s="127"/>
      <c r="AM14" s="128"/>
      <c r="AN14" s="132"/>
      <c r="AO14" s="133"/>
      <c r="AP14" s="133"/>
      <c r="AQ14" s="133"/>
      <c r="AR14" s="133"/>
      <c r="AS14" s="134"/>
    </row>
    <row r="15" spans="2:67" ht="18.75" customHeight="1" thickBot="1" x14ac:dyDescent="0.2">
      <c r="B15" s="123"/>
      <c r="C15" s="124"/>
      <c r="D15" s="124"/>
      <c r="E15" s="124"/>
      <c r="F15" s="124"/>
      <c r="G15" s="124"/>
      <c r="H15" s="124"/>
      <c r="I15" s="124"/>
      <c r="J15" s="124"/>
      <c r="K15" s="124"/>
      <c r="L15" s="124"/>
      <c r="M15" s="124"/>
      <c r="N15" s="125"/>
      <c r="O15" s="124"/>
      <c r="P15" s="124"/>
      <c r="Q15" s="124"/>
      <c r="R15" s="124"/>
      <c r="S15" s="124"/>
      <c r="T15" s="124"/>
      <c r="U15" s="124"/>
      <c r="V15" s="124"/>
      <c r="W15" s="124"/>
      <c r="X15" s="124"/>
      <c r="Y15" s="124"/>
      <c r="Z15" s="124"/>
      <c r="AA15" s="125"/>
      <c r="AB15" s="129"/>
      <c r="AC15" s="130"/>
      <c r="AD15" s="130"/>
      <c r="AE15" s="130"/>
      <c r="AF15" s="130"/>
      <c r="AG15" s="130"/>
      <c r="AH15" s="130"/>
      <c r="AI15" s="130"/>
      <c r="AJ15" s="130"/>
      <c r="AK15" s="130"/>
      <c r="AL15" s="130"/>
      <c r="AM15" s="131"/>
      <c r="AN15" s="135"/>
      <c r="AO15" s="136"/>
      <c r="AP15" s="136"/>
      <c r="AQ15" s="136"/>
      <c r="AR15" s="136"/>
      <c r="AS15" s="137"/>
    </row>
    <row r="16" spans="2:67" ht="9.9499999999999993" customHeight="1" x14ac:dyDescent="0.15"/>
    <row r="17" spans="2:79" ht="37.5" customHeight="1" x14ac:dyDescent="0.15"/>
    <row r="18" spans="2:79" ht="37.5" customHeight="1" thickBot="1" x14ac:dyDescent="0.2">
      <c r="B18" s="57" t="s">
        <v>31</v>
      </c>
    </row>
    <row r="19" spans="2:79" ht="37.5" customHeight="1" thickBot="1" x14ac:dyDescent="0.2">
      <c r="B19" s="148" t="s">
        <v>32</v>
      </c>
      <c r="C19" s="149"/>
      <c r="D19" s="149"/>
      <c r="E19" s="149"/>
      <c r="F19" s="149"/>
      <c r="G19" s="149"/>
      <c r="H19" s="149"/>
      <c r="I19" s="149"/>
      <c r="J19" s="149"/>
      <c r="K19" s="149"/>
      <c r="L19" s="149"/>
      <c r="M19" s="149"/>
      <c r="N19" s="149"/>
      <c r="O19" s="150" t="s">
        <v>33</v>
      </c>
      <c r="P19" s="151"/>
      <c r="Q19" s="151"/>
      <c r="R19" s="151"/>
      <c r="S19" s="151"/>
      <c r="T19" s="151"/>
      <c r="U19" s="151"/>
      <c r="V19" s="151"/>
      <c r="W19" s="151"/>
      <c r="X19" s="151"/>
      <c r="Y19" s="151"/>
      <c r="Z19" s="151"/>
      <c r="AA19" s="152"/>
      <c r="AY19" s="153" t="s">
        <v>34</v>
      </c>
      <c r="AZ19" s="153"/>
      <c r="BA19" s="153"/>
      <c r="BB19" s="153"/>
      <c r="BC19" s="153"/>
      <c r="BD19" s="153"/>
      <c r="BE19" s="153"/>
      <c r="BF19" s="153"/>
      <c r="BG19" s="153"/>
      <c r="BH19" s="153"/>
      <c r="BI19" s="153"/>
      <c r="BJ19" s="153"/>
      <c r="BK19" s="76" t="s">
        <v>35</v>
      </c>
      <c r="BL19" s="154" t="str">
        <f>IF(OR(O20="",O22=""),"",IF(O22&gt;O20,"固定的給与の増",IF(O22&lt;O20,"固定的給与の減","固定的給与の変動無し")))</f>
        <v/>
      </c>
      <c r="BM19" s="154"/>
      <c r="BN19" s="154"/>
      <c r="BO19" s="154"/>
      <c r="BP19" s="154"/>
      <c r="BQ19" s="154"/>
      <c r="BR19" s="154"/>
      <c r="BS19" s="154"/>
      <c r="BT19" s="154"/>
      <c r="BU19" s="154"/>
    </row>
    <row r="20" spans="2:79" ht="33.75" customHeight="1" thickBot="1" x14ac:dyDescent="0.2">
      <c r="B20" s="155" t="s">
        <v>104</v>
      </c>
      <c r="C20" s="156"/>
      <c r="D20" s="157"/>
      <c r="E20" s="157"/>
      <c r="F20" s="68" t="s">
        <v>21</v>
      </c>
      <c r="G20" s="158"/>
      <c r="H20" s="158"/>
      <c r="I20" s="69" t="s">
        <v>22</v>
      </c>
      <c r="J20" s="159"/>
      <c r="K20" s="160"/>
      <c r="L20" s="160"/>
      <c r="M20" s="161" t="s">
        <v>114</v>
      </c>
      <c r="N20" s="161"/>
      <c r="O20" s="162"/>
      <c r="P20" s="163"/>
      <c r="Q20" s="163"/>
      <c r="R20" s="163"/>
      <c r="S20" s="163"/>
      <c r="T20" s="163"/>
      <c r="U20" s="163"/>
      <c r="V20" s="163"/>
      <c r="W20" s="163"/>
      <c r="X20" s="163"/>
      <c r="Y20" s="163"/>
      <c r="Z20" s="161" t="s">
        <v>23</v>
      </c>
      <c r="AA20" s="164"/>
      <c r="AB20" s="165"/>
      <c r="AC20" s="166"/>
      <c r="AD20" s="166"/>
      <c r="AE20" s="166"/>
      <c r="AF20" s="166"/>
      <c r="AG20" s="166"/>
      <c r="AH20" s="166"/>
      <c r="AI20" s="166"/>
      <c r="AY20" s="167" t="s">
        <v>36</v>
      </c>
      <c r="AZ20" s="167"/>
      <c r="BA20" s="167"/>
      <c r="BB20" s="167"/>
      <c r="BC20" s="167"/>
      <c r="BD20" s="167"/>
      <c r="BE20" s="167"/>
      <c r="BF20" s="167"/>
      <c r="BG20" s="167"/>
      <c r="BH20" s="167"/>
      <c r="BI20" s="167"/>
      <c r="BJ20" s="167"/>
      <c r="BK20" s="27" t="s">
        <v>35</v>
      </c>
      <c r="BL20" s="73">
        <f>IF(BF25="非該当","",COUNT(BH22:BJ24))</f>
        <v>0</v>
      </c>
      <c r="BM20" s="26" t="s">
        <v>37</v>
      </c>
      <c r="BN20" s="26"/>
      <c r="BO20" s="25" t="s">
        <v>38</v>
      </c>
      <c r="BP20" s="25"/>
      <c r="BQ20" s="27" t="s">
        <v>35</v>
      </c>
      <c r="BR20" s="168" t="str">
        <f>IF(OR(BF25="非該当",BF25=""),"",ROUNDDOWN(BF25/BL20,0))</f>
        <v/>
      </c>
      <c r="BS20" s="168"/>
      <c r="BT20" s="168"/>
      <c r="BU20" s="168"/>
      <c r="BV20" s="25" t="s">
        <v>0</v>
      </c>
    </row>
    <row r="21" spans="2:79" ht="9" customHeight="1" thickBot="1" x14ac:dyDescent="0.2">
      <c r="J21" s="35"/>
      <c r="K21" s="35"/>
      <c r="L21" s="35"/>
      <c r="M21" s="35"/>
      <c r="N21" s="35"/>
      <c r="O21" s="35"/>
      <c r="P21" s="35"/>
      <c r="Q21" s="35"/>
      <c r="R21" s="35"/>
      <c r="S21" s="35"/>
      <c r="T21" s="35"/>
      <c r="U21" s="35"/>
      <c r="V21" s="35"/>
      <c r="W21" s="35"/>
      <c r="X21" s="35"/>
      <c r="Y21" s="35"/>
      <c r="Z21" s="35"/>
      <c r="AA21" s="35"/>
    </row>
    <row r="22" spans="2:79" ht="33.75" customHeight="1" x14ac:dyDescent="0.15">
      <c r="B22" s="183" t="s">
        <v>104</v>
      </c>
      <c r="C22" s="184"/>
      <c r="D22" s="185"/>
      <c r="E22" s="185"/>
      <c r="F22" s="28" t="s">
        <v>21</v>
      </c>
      <c r="G22" s="186"/>
      <c r="H22" s="186"/>
      <c r="I22" s="79" t="s">
        <v>22</v>
      </c>
      <c r="J22" s="187"/>
      <c r="K22" s="187"/>
      <c r="L22" s="187"/>
      <c r="M22" s="188" t="s">
        <v>2</v>
      </c>
      <c r="N22" s="188"/>
      <c r="O22" s="189"/>
      <c r="P22" s="190"/>
      <c r="Q22" s="190"/>
      <c r="R22" s="190"/>
      <c r="S22" s="190"/>
      <c r="T22" s="190"/>
      <c r="U22" s="190"/>
      <c r="V22" s="190"/>
      <c r="W22" s="190"/>
      <c r="X22" s="190"/>
      <c r="Y22" s="190"/>
      <c r="Z22" s="188" t="s">
        <v>23</v>
      </c>
      <c r="AA22" s="191"/>
      <c r="AK22" s="181"/>
      <c r="AL22" s="181"/>
      <c r="AM22" s="181"/>
      <c r="BE22" s="182">
        <f>G22</f>
        <v>0</v>
      </c>
      <c r="BF22" s="182"/>
      <c r="BG22" s="58"/>
      <c r="BH22" s="169" t="str">
        <f>IF(J22&gt;16,O22,"非該当")</f>
        <v>非該当</v>
      </c>
      <c r="BI22" s="170"/>
      <c r="BJ22" s="170"/>
    </row>
    <row r="23" spans="2:79" ht="33.75" customHeight="1" x14ac:dyDescent="0.15">
      <c r="B23" s="171" t="s">
        <v>104</v>
      </c>
      <c r="C23" s="172"/>
      <c r="D23" s="173"/>
      <c r="E23" s="173"/>
      <c r="F23" s="30" t="s">
        <v>21</v>
      </c>
      <c r="G23" s="174" t="str">
        <f>IF(G22="","",MOD(G22,12)+1)</f>
        <v/>
      </c>
      <c r="H23" s="174" t="e">
        <f>MOD(#REF!,12)+1</f>
        <v>#REF!</v>
      </c>
      <c r="I23" s="31" t="s">
        <v>22</v>
      </c>
      <c r="J23" s="175"/>
      <c r="K23" s="176"/>
      <c r="L23" s="176"/>
      <c r="M23" s="177" t="s">
        <v>39</v>
      </c>
      <c r="N23" s="177"/>
      <c r="O23" s="178"/>
      <c r="P23" s="179"/>
      <c r="Q23" s="179"/>
      <c r="R23" s="179"/>
      <c r="S23" s="179"/>
      <c r="T23" s="179"/>
      <c r="U23" s="179"/>
      <c r="V23" s="179"/>
      <c r="W23" s="179"/>
      <c r="X23" s="179"/>
      <c r="Y23" s="179"/>
      <c r="Z23" s="177" t="s">
        <v>23</v>
      </c>
      <c r="AA23" s="180"/>
      <c r="AD23" s="32"/>
      <c r="AG23" s="32"/>
      <c r="AH23" s="32"/>
      <c r="AI23" s="32"/>
      <c r="AJ23" s="32"/>
      <c r="AK23" s="181"/>
      <c r="AL23" s="181"/>
      <c r="AM23" s="181"/>
      <c r="AN23" s="32"/>
      <c r="AO23" s="32"/>
      <c r="BE23" s="182" t="str">
        <f>G23</f>
        <v/>
      </c>
      <c r="BF23" s="182"/>
      <c r="BG23" s="58"/>
      <c r="BH23" s="169" t="str">
        <f>IF(J23&gt;16,O23,"非該当")</f>
        <v>非該当</v>
      </c>
      <c r="BI23" s="170"/>
      <c r="BJ23" s="170"/>
    </row>
    <row r="24" spans="2:79" ht="33.75" customHeight="1" thickBot="1" x14ac:dyDescent="0.2">
      <c r="B24" s="192" t="s">
        <v>104</v>
      </c>
      <c r="C24" s="193"/>
      <c r="D24" s="194"/>
      <c r="E24" s="194"/>
      <c r="F24" s="33" t="s">
        <v>21</v>
      </c>
      <c r="G24" s="195" t="str">
        <f>IF(G23="","",MOD(G23,12)+1)</f>
        <v/>
      </c>
      <c r="H24" s="195" t="e">
        <f>MOD(#REF!,12)+1</f>
        <v>#REF!</v>
      </c>
      <c r="I24" s="34" t="s">
        <v>22</v>
      </c>
      <c r="J24" s="196"/>
      <c r="K24" s="197"/>
      <c r="L24" s="197"/>
      <c r="M24" s="198" t="s">
        <v>2</v>
      </c>
      <c r="N24" s="198"/>
      <c r="O24" s="199"/>
      <c r="P24" s="200"/>
      <c r="Q24" s="200"/>
      <c r="R24" s="200"/>
      <c r="S24" s="200"/>
      <c r="T24" s="200"/>
      <c r="U24" s="200"/>
      <c r="V24" s="200"/>
      <c r="W24" s="200"/>
      <c r="X24" s="200"/>
      <c r="Y24" s="200"/>
      <c r="Z24" s="198" t="s">
        <v>23</v>
      </c>
      <c r="AA24" s="204"/>
      <c r="BE24" s="205" t="str">
        <f>G24</f>
        <v/>
      </c>
      <c r="BF24" s="205"/>
      <c r="BG24" s="70"/>
      <c r="BH24" s="206" t="str">
        <f>IF(J24&gt;16,O24,"非該当")</f>
        <v>非該当</v>
      </c>
      <c r="BI24" s="207"/>
      <c r="BJ24" s="207"/>
    </row>
    <row r="25" spans="2:79" ht="37.5" customHeight="1" thickTop="1" thickBot="1" x14ac:dyDescent="0.2">
      <c r="B25" s="148" t="s">
        <v>40</v>
      </c>
      <c r="C25" s="149"/>
      <c r="D25" s="149"/>
      <c r="E25" s="149"/>
      <c r="F25" s="149"/>
      <c r="G25" s="149"/>
      <c r="H25" s="149"/>
      <c r="I25" s="149"/>
      <c r="J25" s="149"/>
      <c r="K25" s="149"/>
      <c r="L25" s="149"/>
      <c r="M25" s="149"/>
      <c r="N25" s="149"/>
      <c r="O25" s="208" t="str">
        <f>BF25</f>
        <v/>
      </c>
      <c r="P25" s="209"/>
      <c r="Q25" s="209"/>
      <c r="R25" s="209"/>
      <c r="S25" s="209"/>
      <c r="T25" s="209"/>
      <c r="U25" s="209"/>
      <c r="V25" s="209"/>
      <c r="W25" s="209"/>
      <c r="X25" s="209"/>
      <c r="Y25" s="209"/>
      <c r="Z25" s="161" t="s">
        <v>23</v>
      </c>
      <c r="AA25" s="210"/>
      <c r="AB25" s="211" t="s">
        <v>41</v>
      </c>
      <c r="AC25" s="212"/>
      <c r="AD25" s="212"/>
      <c r="AE25" s="213"/>
      <c r="AF25" s="214" t="str">
        <f>BR20</f>
        <v/>
      </c>
      <c r="AG25" s="215"/>
      <c r="AH25" s="215"/>
      <c r="AI25" s="215"/>
      <c r="AJ25" s="215"/>
      <c r="AK25" s="215"/>
      <c r="AL25" s="215"/>
      <c r="AM25" s="215"/>
      <c r="AN25" s="215"/>
      <c r="AO25" s="215"/>
      <c r="AP25" s="215"/>
      <c r="AQ25" s="215"/>
      <c r="AR25" s="216" t="s">
        <v>0</v>
      </c>
      <c r="AS25" s="217"/>
      <c r="AX25" s="36"/>
      <c r="AY25" s="36"/>
      <c r="AZ25" s="36"/>
      <c r="BA25" s="36"/>
      <c r="BB25" s="36"/>
      <c r="BC25" s="36"/>
      <c r="BD25" s="36"/>
      <c r="BE25" s="36"/>
      <c r="BF25" s="218" t="str">
        <f>IF(AND(J22&gt;16,J23&gt;16,J24&gt;16),O22+O23+O24, IF(AND(J22="",J23="",J24=""),"","非該当"))</f>
        <v/>
      </c>
      <c r="BG25" s="218"/>
      <c r="BH25" s="218"/>
      <c r="BI25" s="218"/>
      <c r="BJ25" s="218"/>
      <c r="BK25" s="36"/>
      <c r="BL25" s="36"/>
      <c r="BM25" s="36"/>
      <c r="BN25" s="36"/>
      <c r="BO25" s="36"/>
      <c r="BP25" s="36"/>
      <c r="BQ25" s="36"/>
      <c r="BR25" s="36"/>
      <c r="BS25" s="36"/>
      <c r="BT25" s="36"/>
      <c r="BU25" s="36"/>
      <c r="BV25" s="36"/>
      <c r="BW25" s="36"/>
      <c r="BX25" s="36"/>
      <c r="BY25" s="36"/>
      <c r="BZ25" s="36"/>
      <c r="CA25" s="36"/>
    </row>
    <row r="26" spans="2:79" ht="37.5" customHeight="1" thickBot="1" x14ac:dyDescent="0.2">
      <c r="B26" s="57" t="s">
        <v>42</v>
      </c>
      <c r="AY26" s="201" t="s">
        <v>36</v>
      </c>
      <c r="AZ26" s="201"/>
      <c r="BA26" s="201"/>
      <c r="BB26" s="201"/>
      <c r="BC26" s="201"/>
      <c r="BD26" s="201"/>
      <c r="BE26" s="201"/>
      <c r="BF26" s="201"/>
      <c r="BG26" s="201"/>
      <c r="BH26" s="201"/>
      <c r="BI26" s="201"/>
      <c r="BJ26" s="201"/>
      <c r="BK26" s="27" t="s">
        <v>35</v>
      </c>
      <c r="BL26" s="71">
        <f>COUNT(BH28:BJ39)</f>
        <v>0</v>
      </c>
      <c r="BM26" s="26" t="s">
        <v>37</v>
      </c>
      <c r="BN26" s="26"/>
      <c r="BO26" s="25" t="s">
        <v>38</v>
      </c>
      <c r="BP26" s="25"/>
      <c r="BQ26" s="27" t="s">
        <v>35</v>
      </c>
      <c r="BR26" s="168" t="str">
        <f>IF(BL26=0,"",ROUNDDOWN(BG41/BL26,0))</f>
        <v/>
      </c>
      <c r="BS26" s="168"/>
      <c r="BT26" s="168"/>
      <c r="BU26" s="168"/>
      <c r="BV26" s="25" t="s">
        <v>0</v>
      </c>
      <c r="BW26" s="25"/>
    </row>
    <row r="27" spans="2:79" ht="38.25" customHeight="1" thickTop="1" thickBot="1" x14ac:dyDescent="0.2">
      <c r="B27" s="148" t="s">
        <v>43</v>
      </c>
      <c r="C27" s="149"/>
      <c r="D27" s="149"/>
      <c r="E27" s="149"/>
      <c r="F27" s="149"/>
      <c r="G27" s="149"/>
      <c r="H27" s="149"/>
      <c r="I27" s="149"/>
      <c r="J27" s="149"/>
      <c r="K27" s="149"/>
      <c r="L27" s="149"/>
      <c r="M27" s="149"/>
      <c r="N27" s="202"/>
      <c r="O27" s="151" t="s">
        <v>24</v>
      </c>
      <c r="P27" s="151"/>
      <c r="Q27" s="151"/>
      <c r="R27" s="151"/>
      <c r="S27" s="151"/>
      <c r="T27" s="151"/>
      <c r="U27" s="151"/>
      <c r="V27" s="151"/>
      <c r="W27" s="151"/>
      <c r="X27" s="151"/>
      <c r="Y27" s="151"/>
      <c r="Z27" s="151"/>
      <c r="AA27" s="152"/>
      <c r="BB27" s="25"/>
      <c r="BC27" s="25"/>
      <c r="BD27" s="25"/>
      <c r="BE27" s="25"/>
      <c r="BG27" s="25"/>
      <c r="BH27" s="25"/>
      <c r="BI27" s="203" t="s">
        <v>44</v>
      </c>
      <c r="BJ27" s="203"/>
      <c r="BK27" s="203"/>
      <c r="BL27" s="203"/>
      <c r="BM27" s="203"/>
      <c r="BN27" s="203"/>
      <c r="BO27" s="203"/>
      <c r="BP27" s="203"/>
      <c r="BQ27" s="27" t="s">
        <v>35</v>
      </c>
      <c r="BR27" s="168" t="str">
        <f>IF(BL38=0,"",ROUNDDOWN(BL38/3,0))</f>
        <v/>
      </c>
      <c r="BS27" s="168"/>
      <c r="BT27" s="168"/>
      <c r="BU27" s="168"/>
      <c r="BV27" s="25" t="s">
        <v>0</v>
      </c>
      <c r="BW27" s="25"/>
    </row>
    <row r="28" spans="2:79" ht="33.75" customHeight="1" x14ac:dyDescent="0.15">
      <c r="B28" s="183" t="s">
        <v>104</v>
      </c>
      <c r="C28" s="184"/>
      <c r="D28" s="227"/>
      <c r="E28" s="227"/>
      <c r="F28" s="28" t="s">
        <v>21</v>
      </c>
      <c r="G28" s="185" t="str">
        <f>IF(G22="","",MOD(G39,12)+1)</f>
        <v/>
      </c>
      <c r="H28" s="185"/>
      <c r="I28" s="29" t="s">
        <v>22</v>
      </c>
      <c r="J28" s="228"/>
      <c r="K28" s="229"/>
      <c r="L28" s="229"/>
      <c r="M28" s="219" t="s">
        <v>2</v>
      </c>
      <c r="N28" s="230"/>
      <c r="O28" s="231"/>
      <c r="P28" s="232"/>
      <c r="Q28" s="232"/>
      <c r="R28" s="232"/>
      <c r="S28" s="232"/>
      <c r="T28" s="232"/>
      <c r="U28" s="232"/>
      <c r="V28" s="232"/>
      <c r="W28" s="232"/>
      <c r="X28" s="232"/>
      <c r="Y28" s="232"/>
      <c r="Z28" s="219" t="s">
        <v>23</v>
      </c>
      <c r="AA28" s="220"/>
      <c r="AE28" s="67"/>
      <c r="AG28" s="166"/>
      <c r="AH28" s="166"/>
      <c r="BA28" s="25"/>
      <c r="BB28" s="25"/>
      <c r="BC28" s="25"/>
      <c r="BD28" s="25"/>
      <c r="BE28" s="221" t="str">
        <f t="shared" ref="BE28:BE39" si="0">G28</f>
        <v/>
      </c>
      <c r="BF28" s="221"/>
      <c r="BG28" s="77"/>
      <c r="BH28" s="169" t="str">
        <f t="shared" ref="BH28:BH39" si="1">IF(J28&gt;16,O28,"非該当")</f>
        <v>非該当</v>
      </c>
      <c r="BI28" s="170"/>
      <c r="BJ28" s="170"/>
      <c r="BK28" s="25"/>
      <c r="BL28" s="25"/>
      <c r="BM28" s="25"/>
      <c r="BN28" s="25"/>
      <c r="BO28" s="25"/>
      <c r="BP28" s="25"/>
      <c r="BQ28" s="25"/>
      <c r="BR28" s="25"/>
      <c r="BS28" s="25"/>
      <c r="BT28" s="25"/>
      <c r="BU28" s="25"/>
      <c r="BV28" s="25"/>
      <c r="BW28" s="25"/>
    </row>
    <row r="29" spans="2:79" ht="33.75" customHeight="1" x14ac:dyDescent="0.15">
      <c r="B29" s="222" t="s">
        <v>104</v>
      </c>
      <c r="C29" s="223"/>
      <c r="D29" s="224"/>
      <c r="E29" s="224"/>
      <c r="F29" s="30" t="s">
        <v>21</v>
      </c>
      <c r="G29" s="225" t="str">
        <f t="shared" ref="G29:G36" si="2">IF($G$22="","",MOD(G28,12)+1)</f>
        <v/>
      </c>
      <c r="H29" s="225"/>
      <c r="I29" s="31" t="s">
        <v>22</v>
      </c>
      <c r="J29" s="175"/>
      <c r="K29" s="176"/>
      <c r="L29" s="176"/>
      <c r="M29" s="177" t="s">
        <v>2</v>
      </c>
      <c r="N29" s="226"/>
      <c r="O29" s="178"/>
      <c r="P29" s="179"/>
      <c r="Q29" s="179"/>
      <c r="R29" s="179"/>
      <c r="S29" s="179"/>
      <c r="T29" s="179"/>
      <c r="U29" s="179"/>
      <c r="V29" s="179"/>
      <c r="W29" s="179"/>
      <c r="X29" s="179"/>
      <c r="Y29" s="179"/>
      <c r="Z29" s="177" t="s">
        <v>23</v>
      </c>
      <c r="AA29" s="180"/>
      <c r="AE29" s="67"/>
      <c r="AG29" s="233"/>
      <c r="AH29" s="166"/>
      <c r="BA29" s="25"/>
      <c r="BB29" s="25"/>
      <c r="BC29" s="25"/>
      <c r="BD29" s="25"/>
      <c r="BE29" s="221" t="str">
        <f>G29</f>
        <v/>
      </c>
      <c r="BF29" s="221"/>
      <c r="BG29" s="72"/>
      <c r="BH29" s="169" t="str">
        <f t="shared" si="1"/>
        <v>非該当</v>
      </c>
      <c r="BI29" s="170"/>
      <c r="BJ29" s="170"/>
      <c r="BK29" s="25"/>
      <c r="BL29" s="25"/>
      <c r="BM29" s="25"/>
      <c r="BN29" s="25"/>
      <c r="BO29" s="25"/>
      <c r="BP29" s="25"/>
      <c r="BQ29" s="25"/>
      <c r="BR29" s="25"/>
      <c r="BS29" s="25"/>
      <c r="BT29" s="25"/>
      <c r="BU29" s="25"/>
      <c r="BV29" s="25"/>
      <c r="BW29" s="25"/>
    </row>
    <row r="30" spans="2:79" ht="33.75" customHeight="1" x14ac:dyDescent="0.15">
      <c r="B30" s="222" t="s">
        <v>104</v>
      </c>
      <c r="C30" s="223"/>
      <c r="D30" s="224"/>
      <c r="E30" s="224"/>
      <c r="F30" s="37" t="s">
        <v>21</v>
      </c>
      <c r="G30" s="225" t="str">
        <f t="shared" si="2"/>
        <v/>
      </c>
      <c r="H30" s="225"/>
      <c r="I30" s="38" t="s">
        <v>22</v>
      </c>
      <c r="J30" s="175"/>
      <c r="K30" s="176"/>
      <c r="L30" s="176"/>
      <c r="M30" s="177" t="s">
        <v>2</v>
      </c>
      <c r="N30" s="226"/>
      <c r="O30" s="178"/>
      <c r="P30" s="179"/>
      <c r="Q30" s="179"/>
      <c r="R30" s="179"/>
      <c r="S30" s="179"/>
      <c r="T30" s="179"/>
      <c r="U30" s="179"/>
      <c r="V30" s="179"/>
      <c r="W30" s="179"/>
      <c r="X30" s="179"/>
      <c r="Y30" s="179"/>
      <c r="Z30" s="177" t="s">
        <v>23</v>
      </c>
      <c r="AA30" s="180"/>
      <c r="AG30" s="233"/>
      <c r="AH30" s="166"/>
      <c r="BA30" s="25"/>
      <c r="BB30" s="25"/>
      <c r="BC30" s="25"/>
      <c r="BD30" s="25"/>
      <c r="BE30" s="221" t="str">
        <f t="shared" si="0"/>
        <v/>
      </c>
      <c r="BF30" s="221"/>
      <c r="BG30" s="72"/>
      <c r="BH30" s="169" t="str">
        <f t="shared" si="1"/>
        <v>非該当</v>
      </c>
      <c r="BI30" s="170"/>
      <c r="BJ30" s="170"/>
      <c r="BK30" s="25"/>
      <c r="BL30" s="25"/>
      <c r="BM30" s="25"/>
      <c r="BN30" s="25"/>
      <c r="BO30" s="25"/>
      <c r="BP30" s="25"/>
      <c r="BQ30" s="25"/>
      <c r="BR30" s="25"/>
      <c r="BS30" s="25"/>
      <c r="BT30" s="25"/>
      <c r="BU30" s="25"/>
      <c r="BV30" s="25"/>
      <c r="BW30" s="25"/>
    </row>
    <row r="31" spans="2:79" ht="33.75" customHeight="1" x14ac:dyDescent="0.15">
      <c r="B31" s="222" t="s">
        <v>104</v>
      </c>
      <c r="C31" s="223"/>
      <c r="D31" s="224"/>
      <c r="E31" s="224"/>
      <c r="F31" s="37" t="s">
        <v>21</v>
      </c>
      <c r="G31" s="225" t="str">
        <f t="shared" si="2"/>
        <v/>
      </c>
      <c r="H31" s="225"/>
      <c r="I31" s="38" t="s">
        <v>22</v>
      </c>
      <c r="J31" s="175"/>
      <c r="K31" s="176"/>
      <c r="L31" s="176"/>
      <c r="M31" s="177" t="s">
        <v>2</v>
      </c>
      <c r="N31" s="226"/>
      <c r="O31" s="178"/>
      <c r="P31" s="179"/>
      <c r="Q31" s="179"/>
      <c r="R31" s="179"/>
      <c r="S31" s="179"/>
      <c r="T31" s="179"/>
      <c r="U31" s="179"/>
      <c r="V31" s="179"/>
      <c r="W31" s="179"/>
      <c r="X31" s="179"/>
      <c r="Y31" s="179"/>
      <c r="Z31" s="177" t="s">
        <v>23</v>
      </c>
      <c r="AA31" s="180"/>
      <c r="AG31" s="233"/>
      <c r="AH31" s="166"/>
      <c r="BA31" s="25"/>
      <c r="BB31" s="25"/>
      <c r="BC31" s="25"/>
      <c r="BD31" s="25"/>
      <c r="BE31" s="221" t="str">
        <f t="shared" si="0"/>
        <v/>
      </c>
      <c r="BF31" s="221"/>
      <c r="BG31" s="72"/>
      <c r="BH31" s="169" t="str">
        <f t="shared" si="1"/>
        <v>非該当</v>
      </c>
      <c r="BI31" s="170"/>
      <c r="BJ31" s="170"/>
      <c r="BK31" s="25"/>
      <c r="BL31" s="25"/>
      <c r="BM31" s="25"/>
      <c r="BN31" s="25"/>
      <c r="BO31" s="25"/>
      <c r="BP31" s="25"/>
      <c r="BQ31" s="25"/>
      <c r="BR31" s="25"/>
      <c r="BS31" s="25"/>
      <c r="BT31" s="25"/>
      <c r="BU31" s="25"/>
      <c r="BV31" s="25"/>
      <c r="BW31" s="25"/>
    </row>
    <row r="32" spans="2:79" ht="33.75" customHeight="1" x14ac:dyDescent="0.15">
      <c r="B32" s="222" t="s">
        <v>104</v>
      </c>
      <c r="C32" s="223"/>
      <c r="D32" s="224"/>
      <c r="E32" s="224"/>
      <c r="F32" s="37" t="s">
        <v>21</v>
      </c>
      <c r="G32" s="225" t="str">
        <f t="shared" si="2"/>
        <v/>
      </c>
      <c r="H32" s="225"/>
      <c r="I32" s="38" t="s">
        <v>22</v>
      </c>
      <c r="J32" s="175"/>
      <c r="K32" s="176"/>
      <c r="L32" s="176"/>
      <c r="M32" s="177" t="s">
        <v>2</v>
      </c>
      <c r="N32" s="226"/>
      <c r="O32" s="178"/>
      <c r="P32" s="179"/>
      <c r="Q32" s="179"/>
      <c r="R32" s="179"/>
      <c r="S32" s="179"/>
      <c r="T32" s="179"/>
      <c r="U32" s="179"/>
      <c r="V32" s="179"/>
      <c r="W32" s="179"/>
      <c r="X32" s="179"/>
      <c r="Y32" s="179"/>
      <c r="Z32" s="177" t="s">
        <v>23</v>
      </c>
      <c r="AA32" s="180"/>
      <c r="AG32" s="233"/>
      <c r="AH32" s="166"/>
      <c r="BA32" s="25"/>
      <c r="BB32" s="25"/>
      <c r="BC32" s="25"/>
      <c r="BD32" s="25"/>
      <c r="BE32" s="221" t="str">
        <f t="shared" si="0"/>
        <v/>
      </c>
      <c r="BF32" s="221"/>
      <c r="BG32" s="72"/>
      <c r="BH32" s="169" t="str">
        <f t="shared" si="1"/>
        <v>非該当</v>
      </c>
      <c r="BI32" s="170"/>
      <c r="BJ32" s="170"/>
      <c r="BK32" s="25"/>
      <c r="BL32" s="234">
        <f>SUM(BH28:BH36)</f>
        <v>0</v>
      </c>
      <c r="BM32" s="234"/>
      <c r="BN32" s="234"/>
      <c r="BO32" s="234"/>
      <c r="BP32" s="25"/>
      <c r="BQ32" s="25"/>
      <c r="BR32" s="25"/>
      <c r="BS32" s="25"/>
      <c r="BT32" s="25"/>
      <c r="BU32" s="25"/>
      <c r="BV32" s="25"/>
      <c r="BW32" s="25"/>
    </row>
    <row r="33" spans="2:75" ht="33.75" customHeight="1" x14ac:dyDescent="0.15">
      <c r="B33" s="222" t="s">
        <v>104</v>
      </c>
      <c r="C33" s="223"/>
      <c r="D33" s="224"/>
      <c r="E33" s="224"/>
      <c r="F33" s="37" t="s">
        <v>21</v>
      </c>
      <c r="G33" s="225" t="str">
        <f t="shared" si="2"/>
        <v/>
      </c>
      <c r="H33" s="225"/>
      <c r="I33" s="38" t="s">
        <v>22</v>
      </c>
      <c r="J33" s="175"/>
      <c r="K33" s="176"/>
      <c r="L33" s="176"/>
      <c r="M33" s="177" t="s">
        <v>2</v>
      </c>
      <c r="N33" s="226"/>
      <c r="O33" s="178"/>
      <c r="P33" s="179"/>
      <c r="Q33" s="179"/>
      <c r="R33" s="179"/>
      <c r="S33" s="179"/>
      <c r="T33" s="179"/>
      <c r="U33" s="179"/>
      <c r="V33" s="179"/>
      <c r="W33" s="179"/>
      <c r="X33" s="179"/>
      <c r="Y33" s="179"/>
      <c r="Z33" s="177" t="s">
        <v>23</v>
      </c>
      <c r="AA33" s="180"/>
      <c r="AG33" s="233"/>
      <c r="AH33" s="166"/>
      <c r="BA33" s="25"/>
      <c r="BB33" s="25"/>
      <c r="BC33" s="25"/>
      <c r="BD33" s="25"/>
      <c r="BE33" s="221" t="str">
        <f t="shared" si="0"/>
        <v/>
      </c>
      <c r="BF33" s="221"/>
      <c r="BG33" s="72"/>
      <c r="BH33" s="169" t="str">
        <f t="shared" si="1"/>
        <v>非該当</v>
      </c>
      <c r="BI33" s="170"/>
      <c r="BJ33" s="170"/>
      <c r="BK33" s="25"/>
      <c r="BL33" s="25"/>
      <c r="BM33" s="25"/>
      <c r="BN33" s="25"/>
      <c r="BO33" s="25"/>
      <c r="BP33" s="25"/>
      <c r="BQ33" s="25"/>
      <c r="BR33" s="25"/>
      <c r="BS33" s="25"/>
      <c r="BT33" s="25"/>
      <c r="BU33" s="25"/>
      <c r="BV33" s="25"/>
      <c r="BW33" s="25"/>
    </row>
    <row r="34" spans="2:75" ht="33.75" customHeight="1" x14ac:dyDescent="0.15">
      <c r="B34" s="222" t="s">
        <v>104</v>
      </c>
      <c r="C34" s="223"/>
      <c r="D34" s="224"/>
      <c r="E34" s="224"/>
      <c r="F34" s="37" t="s">
        <v>21</v>
      </c>
      <c r="G34" s="225" t="str">
        <f t="shared" si="2"/>
        <v/>
      </c>
      <c r="H34" s="225"/>
      <c r="I34" s="38" t="s">
        <v>22</v>
      </c>
      <c r="J34" s="175"/>
      <c r="K34" s="176"/>
      <c r="L34" s="176"/>
      <c r="M34" s="177" t="s">
        <v>2</v>
      </c>
      <c r="N34" s="226"/>
      <c r="O34" s="178"/>
      <c r="P34" s="179"/>
      <c r="Q34" s="179"/>
      <c r="R34" s="179"/>
      <c r="S34" s="179"/>
      <c r="T34" s="179"/>
      <c r="U34" s="179"/>
      <c r="V34" s="179"/>
      <c r="W34" s="179"/>
      <c r="X34" s="179"/>
      <c r="Y34" s="179"/>
      <c r="Z34" s="177" t="s">
        <v>23</v>
      </c>
      <c r="AA34" s="180"/>
      <c r="AG34" s="233"/>
      <c r="AH34" s="166"/>
      <c r="BA34" s="25"/>
      <c r="BB34" s="25"/>
      <c r="BC34" s="25"/>
      <c r="BD34" s="25"/>
      <c r="BE34" s="221" t="str">
        <f t="shared" si="0"/>
        <v/>
      </c>
      <c r="BF34" s="221"/>
      <c r="BG34" s="72"/>
      <c r="BH34" s="169" t="str">
        <f t="shared" si="1"/>
        <v>非該当</v>
      </c>
      <c r="BI34" s="170"/>
      <c r="BJ34" s="170"/>
      <c r="BK34" s="25"/>
      <c r="BL34" s="25"/>
      <c r="BM34" s="25"/>
      <c r="BN34" s="25"/>
      <c r="BO34" s="25"/>
      <c r="BP34" s="25"/>
      <c r="BQ34" s="25"/>
      <c r="BR34" s="25"/>
      <c r="BS34" s="25"/>
      <c r="BT34" s="25"/>
      <c r="BU34" s="25"/>
      <c r="BV34" s="25"/>
      <c r="BW34" s="25"/>
    </row>
    <row r="35" spans="2:75" ht="33.75" customHeight="1" x14ac:dyDescent="0.15">
      <c r="B35" s="222" t="s">
        <v>104</v>
      </c>
      <c r="C35" s="223"/>
      <c r="D35" s="224"/>
      <c r="E35" s="224"/>
      <c r="F35" s="37" t="s">
        <v>21</v>
      </c>
      <c r="G35" s="225" t="str">
        <f t="shared" si="2"/>
        <v/>
      </c>
      <c r="H35" s="225"/>
      <c r="I35" s="38" t="s">
        <v>22</v>
      </c>
      <c r="J35" s="175"/>
      <c r="K35" s="176"/>
      <c r="L35" s="176"/>
      <c r="M35" s="177" t="s">
        <v>2</v>
      </c>
      <c r="N35" s="226"/>
      <c r="O35" s="178"/>
      <c r="P35" s="179"/>
      <c r="Q35" s="179"/>
      <c r="R35" s="179"/>
      <c r="S35" s="179"/>
      <c r="T35" s="179"/>
      <c r="U35" s="179"/>
      <c r="V35" s="179"/>
      <c r="W35" s="179"/>
      <c r="X35" s="179"/>
      <c r="Y35" s="179"/>
      <c r="Z35" s="177" t="s">
        <v>23</v>
      </c>
      <c r="AA35" s="180"/>
      <c r="AG35" s="233"/>
      <c r="AH35" s="166"/>
      <c r="BA35" s="25"/>
      <c r="BB35" s="25"/>
      <c r="BC35" s="25"/>
      <c r="BD35" s="25"/>
      <c r="BE35" s="221" t="str">
        <f t="shared" si="0"/>
        <v/>
      </c>
      <c r="BF35" s="221"/>
      <c r="BG35" s="72"/>
      <c r="BH35" s="169" t="str">
        <f t="shared" si="1"/>
        <v>非該当</v>
      </c>
      <c r="BI35" s="170"/>
      <c r="BJ35" s="170"/>
      <c r="BK35" s="25"/>
      <c r="BL35" s="25"/>
      <c r="BM35" s="25"/>
      <c r="BN35" s="25"/>
      <c r="BO35" s="25"/>
      <c r="BP35" s="25"/>
      <c r="BQ35" s="25"/>
      <c r="BR35" s="25"/>
      <c r="BS35" s="25"/>
      <c r="BT35" s="25"/>
      <c r="BU35" s="25"/>
      <c r="BV35" s="25"/>
      <c r="BW35" s="25"/>
    </row>
    <row r="36" spans="2:75" ht="33.75" customHeight="1" thickBot="1" x14ac:dyDescent="0.2">
      <c r="B36" s="246" t="s">
        <v>104</v>
      </c>
      <c r="C36" s="247"/>
      <c r="D36" s="248"/>
      <c r="E36" s="248"/>
      <c r="F36" s="39" t="s">
        <v>21</v>
      </c>
      <c r="G36" s="225" t="str">
        <f t="shared" si="2"/>
        <v/>
      </c>
      <c r="H36" s="225"/>
      <c r="I36" s="40" t="s">
        <v>22</v>
      </c>
      <c r="J36" s="249"/>
      <c r="K36" s="250"/>
      <c r="L36" s="250"/>
      <c r="M36" s="251" t="s">
        <v>2</v>
      </c>
      <c r="N36" s="252"/>
      <c r="O36" s="253"/>
      <c r="P36" s="254"/>
      <c r="Q36" s="254"/>
      <c r="R36" s="254"/>
      <c r="S36" s="254"/>
      <c r="T36" s="254"/>
      <c r="U36" s="254"/>
      <c r="V36" s="254"/>
      <c r="W36" s="254"/>
      <c r="X36" s="254"/>
      <c r="Y36" s="254"/>
      <c r="Z36" s="251" t="s">
        <v>23</v>
      </c>
      <c r="AA36" s="255"/>
      <c r="AG36" s="233"/>
      <c r="AH36" s="166"/>
      <c r="BA36" s="25"/>
      <c r="BB36" s="25"/>
      <c r="BC36" s="25"/>
      <c r="BD36" s="25"/>
      <c r="BE36" s="221" t="str">
        <f t="shared" si="0"/>
        <v/>
      </c>
      <c r="BF36" s="221"/>
      <c r="BG36" s="72"/>
      <c r="BH36" s="169" t="str">
        <f t="shared" si="1"/>
        <v>非該当</v>
      </c>
      <c r="BI36" s="170"/>
      <c r="BJ36" s="170"/>
      <c r="BK36" s="25"/>
      <c r="BL36" s="25"/>
      <c r="BM36" s="25"/>
      <c r="BN36" s="25"/>
      <c r="BO36" s="25"/>
      <c r="BP36" s="25"/>
      <c r="BQ36" s="25"/>
      <c r="BR36" s="25"/>
      <c r="BS36" s="25"/>
      <c r="BT36" s="25"/>
      <c r="BU36" s="25"/>
      <c r="BV36" s="25"/>
      <c r="BW36" s="25"/>
    </row>
    <row r="37" spans="2:75" ht="33.75" customHeight="1" thickTop="1" x14ac:dyDescent="0.15">
      <c r="B37" s="235" t="s">
        <v>104</v>
      </c>
      <c r="C37" s="236"/>
      <c r="D37" s="237"/>
      <c r="E37" s="237"/>
      <c r="F37" s="41" t="s">
        <v>21</v>
      </c>
      <c r="G37" s="238">
        <f>G22</f>
        <v>0</v>
      </c>
      <c r="H37" s="238"/>
      <c r="I37" s="42" t="s">
        <v>22</v>
      </c>
      <c r="J37" s="239"/>
      <c r="K37" s="240"/>
      <c r="L37" s="240"/>
      <c r="M37" s="241" t="s">
        <v>2</v>
      </c>
      <c r="N37" s="242"/>
      <c r="O37" s="243"/>
      <c r="P37" s="244"/>
      <c r="Q37" s="244"/>
      <c r="R37" s="244"/>
      <c r="S37" s="244"/>
      <c r="T37" s="244"/>
      <c r="U37" s="244"/>
      <c r="V37" s="244"/>
      <c r="W37" s="244"/>
      <c r="X37" s="244"/>
      <c r="Y37" s="244"/>
      <c r="Z37" s="241" t="s">
        <v>23</v>
      </c>
      <c r="AA37" s="245"/>
      <c r="AG37" s="233"/>
      <c r="AH37" s="166"/>
      <c r="BA37" s="25"/>
      <c r="BB37" s="25"/>
      <c r="BC37" s="25"/>
      <c r="BD37" s="25"/>
      <c r="BE37" s="221">
        <f t="shared" si="0"/>
        <v>0</v>
      </c>
      <c r="BF37" s="221"/>
      <c r="BG37" s="72"/>
      <c r="BH37" s="169" t="str">
        <f t="shared" si="1"/>
        <v>非該当</v>
      </c>
      <c r="BI37" s="170"/>
      <c r="BJ37" s="170"/>
      <c r="BK37" s="25"/>
      <c r="BL37" s="25"/>
      <c r="BM37" s="25"/>
      <c r="BN37" s="25"/>
      <c r="BO37" s="25"/>
      <c r="BP37" s="25"/>
      <c r="BQ37" s="25"/>
      <c r="BR37" s="25"/>
      <c r="BS37" s="25"/>
      <c r="BT37" s="25"/>
      <c r="BU37" s="25"/>
      <c r="BV37" s="25"/>
      <c r="BW37" s="25"/>
    </row>
    <row r="38" spans="2:75" ht="33.75" customHeight="1" x14ac:dyDescent="0.15">
      <c r="B38" s="222" t="s">
        <v>104</v>
      </c>
      <c r="C38" s="223"/>
      <c r="D38" s="224"/>
      <c r="E38" s="224"/>
      <c r="F38" s="37" t="s">
        <v>21</v>
      </c>
      <c r="G38" s="258" t="str">
        <f>G23</f>
        <v/>
      </c>
      <c r="H38" s="225" t="e">
        <f>MOD(#REF!,12)+1</f>
        <v>#REF!</v>
      </c>
      <c r="I38" s="38" t="s">
        <v>22</v>
      </c>
      <c r="J38" s="175"/>
      <c r="K38" s="176"/>
      <c r="L38" s="176"/>
      <c r="M38" s="177" t="s">
        <v>2</v>
      </c>
      <c r="N38" s="226"/>
      <c r="O38" s="178"/>
      <c r="P38" s="179"/>
      <c r="Q38" s="179"/>
      <c r="R38" s="179"/>
      <c r="S38" s="179"/>
      <c r="T38" s="179"/>
      <c r="U38" s="179"/>
      <c r="V38" s="179"/>
      <c r="W38" s="179"/>
      <c r="X38" s="179"/>
      <c r="Y38" s="179"/>
      <c r="Z38" s="177" t="s">
        <v>23</v>
      </c>
      <c r="AA38" s="180"/>
      <c r="BA38" s="25"/>
      <c r="BB38" s="25"/>
      <c r="BC38" s="25"/>
      <c r="BD38" s="25"/>
      <c r="BE38" s="221" t="str">
        <f t="shared" si="0"/>
        <v/>
      </c>
      <c r="BF38" s="221"/>
      <c r="BG38" s="72"/>
      <c r="BH38" s="169" t="str">
        <f t="shared" si="1"/>
        <v>非該当</v>
      </c>
      <c r="BI38" s="170"/>
      <c r="BJ38" s="170"/>
      <c r="BK38" s="25"/>
      <c r="BL38" s="234">
        <f>SUM(BH37:BH39)</f>
        <v>0</v>
      </c>
      <c r="BM38" s="234"/>
      <c r="BN38" s="234"/>
      <c r="BO38" s="234"/>
      <c r="BP38" s="25"/>
      <c r="BQ38" s="25"/>
      <c r="BR38" s="25"/>
      <c r="BS38" s="25"/>
      <c r="BT38" s="25"/>
      <c r="BU38" s="25"/>
      <c r="BV38" s="25"/>
      <c r="BW38" s="25"/>
    </row>
    <row r="39" spans="2:75" ht="33.75" customHeight="1" thickBot="1" x14ac:dyDescent="0.2">
      <c r="B39" s="192" t="s">
        <v>104</v>
      </c>
      <c r="C39" s="193"/>
      <c r="D39" s="256"/>
      <c r="E39" s="256"/>
      <c r="F39" s="33" t="s">
        <v>21</v>
      </c>
      <c r="G39" s="195" t="str">
        <f>G24</f>
        <v/>
      </c>
      <c r="H39" s="194" t="e">
        <f>MOD(#REF!,12)+1</f>
        <v>#REF!</v>
      </c>
      <c r="I39" s="34" t="s">
        <v>22</v>
      </c>
      <c r="J39" s="196"/>
      <c r="K39" s="197"/>
      <c r="L39" s="197"/>
      <c r="M39" s="198" t="s">
        <v>2</v>
      </c>
      <c r="N39" s="257"/>
      <c r="O39" s="199"/>
      <c r="P39" s="200"/>
      <c r="Q39" s="200"/>
      <c r="R39" s="200"/>
      <c r="S39" s="200"/>
      <c r="T39" s="200"/>
      <c r="U39" s="200"/>
      <c r="V39" s="200"/>
      <c r="W39" s="200"/>
      <c r="X39" s="200"/>
      <c r="Y39" s="200"/>
      <c r="Z39" s="198" t="s">
        <v>23</v>
      </c>
      <c r="AA39" s="204"/>
      <c r="BA39" s="25"/>
      <c r="BB39" s="25"/>
      <c r="BC39" s="25"/>
      <c r="BD39" s="25"/>
      <c r="BE39" s="221" t="str">
        <f t="shared" si="0"/>
        <v/>
      </c>
      <c r="BF39" s="221"/>
      <c r="BG39" s="72"/>
      <c r="BH39" s="169" t="str">
        <f t="shared" si="1"/>
        <v>非該当</v>
      </c>
      <c r="BI39" s="170"/>
      <c r="BJ39" s="170"/>
      <c r="BK39" s="25"/>
      <c r="BL39" s="25"/>
      <c r="BM39" s="25"/>
      <c r="BN39" s="25"/>
      <c r="BO39" s="25"/>
      <c r="BP39" s="25"/>
      <c r="BQ39" s="25"/>
      <c r="BR39" s="25"/>
      <c r="BS39" s="25"/>
      <c r="BT39" s="25"/>
      <c r="BU39" s="25"/>
      <c r="BV39" s="25"/>
      <c r="BW39" s="25"/>
    </row>
    <row r="40" spans="2:75" ht="12" customHeight="1" thickBot="1" x14ac:dyDescent="0.2">
      <c r="BA40" s="25"/>
      <c r="BB40" s="25"/>
      <c r="BC40" s="25"/>
      <c r="BD40" s="25"/>
      <c r="BE40" s="72"/>
      <c r="BF40" s="70"/>
      <c r="BG40" s="70"/>
      <c r="BH40" s="70"/>
      <c r="BI40" s="70"/>
      <c r="BJ40" s="70"/>
      <c r="BK40" s="25"/>
      <c r="BL40" s="25"/>
      <c r="BM40" s="25"/>
      <c r="BN40" s="25"/>
      <c r="BO40" s="25"/>
      <c r="BP40" s="25"/>
      <c r="BQ40" s="25"/>
      <c r="BR40" s="25"/>
      <c r="BS40" s="25"/>
      <c r="BT40" s="25"/>
      <c r="BU40" s="25"/>
      <c r="BV40" s="25"/>
      <c r="BW40" s="25"/>
    </row>
    <row r="41" spans="2:75" ht="33.75" customHeight="1" thickBot="1" x14ac:dyDescent="0.2">
      <c r="B41" s="281" t="s">
        <v>45</v>
      </c>
      <c r="C41" s="282"/>
      <c r="D41" s="282"/>
      <c r="E41" s="282"/>
      <c r="F41" s="282"/>
      <c r="G41" s="282"/>
      <c r="H41" s="282"/>
      <c r="I41" s="282"/>
      <c r="J41" s="282"/>
      <c r="K41" s="282"/>
      <c r="L41" s="282"/>
      <c r="M41" s="282"/>
      <c r="N41" s="283"/>
      <c r="O41" s="284" t="s">
        <v>46</v>
      </c>
      <c r="P41" s="282"/>
      <c r="Q41" s="282"/>
      <c r="R41" s="282"/>
      <c r="S41" s="62"/>
      <c r="T41" s="285">
        <f>BL32</f>
        <v>0</v>
      </c>
      <c r="U41" s="285"/>
      <c r="V41" s="285"/>
      <c r="W41" s="285"/>
      <c r="X41" s="285"/>
      <c r="Y41" s="285"/>
      <c r="Z41" s="219" t="s">
        <v>0</v>
      </c>
      <c r="AA41" s="220"/>
      <c r="AB41" s="286"/>
      <c r="AC41" s="287"/>
      <c r="AD41" s="287"/>
      <c r="AE41" s="287"/>
      <c r="AF41" s="287"/>
      <c r="AG41" s="287"/>
      <c r="AH41" s="287"/>
      <c r="AI41" s="287"/>
      <c r="AJ41" s="287"/>
      <c r="AK41" s="287"/>
      <c r="AL41" s="287"/>
      <c r="AM41" s="287"/>
      <c r="AN41" s="287"/>
      <c r="AO41" s="287"/>
      <c r="AP41" s="287"/>
      <c r="AQ41" s="287"/>
      <c r="AR41" s="287"/>
      <c r="AS41" s="287"/>
      <c r="BE41" s="58"/>
      <c r="BF41" s="72"/>
      <c r="BG41" s="259">
        <f>SUM(BH28:BH39)</f>
        <v>0</v>
      </c>
      <c r="BH41" s="259"/>
      <c r="BI41" s="259"/>
      <c r="BJ41" s="259"/>
    </row>
    <row r="42" spans="2:75" ht="33.75" customHeight="1" thickBot="1" x14ac:dyDescent="0.2">
      <c r="B42" s="270" t="s">
        <v>47</v>
      </c>
      <c r="C42" s="271"/>
      <c r="D42" s="271"/>
      <c r="E42" s="271"/>
      <c r="F42" s="271"/>
      <c r="G42" s="271"/>
      <c r="H42" s="271"/>
      <c r="I42" s="271"/>
      <c r="J42" s="271"/>
      <c r="K42" s="271"/>
      <c r="L42" s="271"/>
      <c r="M42" s="271"/>
      <c r="N42" s="272"/>
      <c r="O42" s="273" t="s">
        <v>48</v>
      </c>
      <c r="P42" s="271"/>
      <c r="Q42" s="271"/>
      <c r="R42" s="271"/>
      <c r="S42" s="63"/>
      <c r="T42" s="274">
        <f>SUM(O37:U39)</f>
        <v>0</v>
      </c>
      <c r="U42" s="274"/>
      <c r="V42" s="274"/>
      <c r="W42" s="274"/>
      <c r="X42" s="274"/>
      <c r="Y42" s="274"/>
      <c r="Z42" s="275" t="s">
        <v>0</v>
      </c>
      <c r="AA42" s="276"/>
      <c r="AB42" s="277" t="s">
        <v>49</v>
      </c>
      <c r="AC42" s="277"/>
      <c r="AD42" s="277"/>
      <c r="AE42" s="278"/>
      <c r="AF42" s="279" t="str">
        <f>BR27</f>
        <v/>
      </c>
      <c r="AG42" s="280"/>
      <c r="AH42" s="280"/>
      <c r="AI42" s="280"/>
      <c r="AJ42" s="280"/>
      <c r="AK42" s="280"/>
      <c r="AL42" s="280"/>
      <c r="AM42" s="280"/>
      <c r="AN42" s="280"/>
      <c r="AO42" s="280"/>
      <c r="AP42" s="280"/>
      <c r="AQ42" s="280"/>
      <c r="AR42" s="166" t="s">
        <v>0</v>
      </c>
      <c r="AS42" s="260"/>
    </row>
    <row r="43" spans="2:75" ht="52.5" customHeight="1" thickTop="1" thickBot="1" x14ac:dyDescent="0.2">
      <c r="B43" s="261" t="s">
        <v>50</v>
      </c>
      <c r="C43" s="262"/>
      <c r="D43" s="262"/>
      <c r="E43" s="262"/>
      <c r="F43" s="262"/>
      <c r="G43" s="262"/>
      <c r="H43" s="262"/>
      <c r="I43" s="262"/>
      <c r="J43" s="262"/>
      <c r="K43" s="262"/>
      <c r="L43" s="262"/>
      <c r="M43" s="262"/>
      <c r="N43" s="263"/>
      <c r="O43" s="264" t="s">
        <v>51</v>
      </c>
      <c r="P43" s="265"/>
      <c r="Q43" s="265"/>
      <c r="R43" s="265"/>
      <c r="S43" s="64"/>
      <c r="T43" s="266">
        <f>BG41</f>
        <v>0</v>
      </c>
      <c r="U43" s="266"/>
      <c r="V43" s="266"/>
      <c r="W43" s="266"/>
      <c r="X43" s="266"/>
      <c r="Y43" s="266"/>
      <c r="Z43" s="216" t="s">
        <v>0</v>
      </c>
      <c r="AA43" s="267"/>
      <c r="AB43" s="212" t="s">
        <v>52</v>
      </c>
      <c r="AC43" s="212"/>
      <c r="AD43" s="212"/>
      <c r="AE43" s="213"/>
      <c r="AF43" s="268" t="str">
        <f>BR26</f>
        <v/>
      </c>
      <c r="AG43" s="269"/>
      <c r="AH43" s="269"/>
      <c r="AI43" s="269"/>
      <c r="AJ43" s="269"/>
      <c r="AK43" s="269"/>
      <c r="AL43" s="269"/>
      <c r="AM43" s="269"/>
      <c r="AN43" s="269"/>
      <c r="AO43" s="269"/>
      <c r="AP43" s="269"/>
      <c r="AQ43" s="269"/>
      <c r="AR43" s="216" t="s">
        <v>0</v>
      </c>
      <c r="AS43" s="217"/>
    </row>
    <row r="44" spans="2:75" ht="12" customHeight="1" thickTop="1" x14ac:dyDescent="0.15"/>
    <row r="45" spans="2:75" ht="19.5" thickBot="1" x14ac:dyDescent="0.2">
      <c r="B45" s="58" t="s">
        <v>53</v>
      </c>
      <c r="S45" s="35"/>
      <c r="T45" s="35"/>
      <c r="U45" s="35"/>
      <c r="V45" s="35"/>
      <c r="W45" s="35"/>
      <c r="X45" s="35"/>
      <c r="Y45" s="35"/>
      <c r="Z45" s="35"/>
      <c r="AA45" s="35"/>
      <c r="AB45" s="35"/>
      <c r="AC45" s="35"/>
      <c r="AD45" s="35"/>
      <c r="AE45" s="35"/>
      <c r="AF45" s="35"/>
      <c r="AG45" s="35"/>
      <c r="AH45" s="35"/>
      <c r="AI45" s="35"/>
      <c r="AJ45" s="35"/>
    </row>
    <row r="46" spans="2:75" ht="19.5" customHeight="1" x14ac:dyDescent="0.15">
      <c r="B46" s="323"/>
      <c r="C46" s="324"/>
      <c r="D46" s="324"/>
      <c r="E46" s="324"/>
      <c r="F46" s="324"/>
      <c r="G46" s="324"/>
      <c r="H46" s="324"/>
      <c r="I46" s="324"/>
      <c r="J46" s="325"/>
      <c r="K46" s="325"/>
      <c r="L46" s="326"/>
      <c r="M46" s="329" t="s">
        <v>54</v>
      </c>
      <c r="N46" s="330"/>
      <c r="O46" s="330"/>
      <c r="P46" s="330"/>
      <c r="Q46" s="330"/>
      <c r="R46" s="331"/>
      <c r="S46" s="333" t="s">
        <v>3</v>
      </c>
      <c r="T46" s="334"/>
      <c r="U46" s="334"/>
      <c r="V46" s="334"/>
      <c r="W46" s="334"/>
      <c r="X46" s="334"/>
      <c r="Y46" s="334"/>
      <c r="Z46" s="334"/>
      <c r="AA46" s="335"/>
      <c r="AB46" s="333" t="s">
        <v>8</v>
      </c>
      <c r="AC46" s="334"/>
      <c r="AD46" s="334"/>
      <c r="AE46" s="334"/>
      <c r="AF46" s="334"/>
      <c r="AG46" s="334"/>
      <c r="AH46" s="334"/>
      <c r="AI46" s="334"/>
      <c r="AJ46" s="334"/>
      <c r="AK46" s="333" t="s">
        <v>9</v>
      </c>
      <c r="AL46" s="334"/>
      <c r="AM46" s="334"/>
      <c r="AN46" s="334"/>
      <c r="AO46" s="334"/>
      <c r="AP46" s="334"/>
      <c r="AQ46" s="334"/>
      <c r="AR46" s="334"/>
      <c r="AS46" s="336"/>
    </row>
    <row r="47" spans="2:75" ht="19.5" customHeight="1" x14ac:dyDescent="0.15">
      <c r="B47" s="165"/>
      <c r="C47" s="166"/>
      <c r="D47" s="166"/>
      <c r="E47" s="166"/>
      <c r="F47" s="166"/>
      <c r="G47" s="166"/>
      <c r="H47" s="166"/>
      <c r="I47" s="166"/>
      <c r="J47" s="327"/>
      <c r="K47" s="327"/>
      <c r="L47" s="328"/>
      <c r="M47" s="332"/>
      <c r="N47" s="277"/>
      <c r="O47" s="277"/>
      <c r="P47" s="277"/>
      <c r="Q47" s="277"/>
      <c r="R47" s="278"/>
      <c r="S47" s="299" t="s">
        <v>55</v>
      </c>
      <c r="T47" s="300"/>
      <c r="U47" s="300"/>
      <c r="V47" s="300"/>
      <c r="W47" s="300"/>
      <c r="X47" s="300"/>
      <c r="Y47" s="300"/>
      <c r="Z47" s="300"/>
      <c r="AA47" s="301"/>
      <c r="AB47" s="299" t="s">
        <v>55</v>
      </c>
      <c r="AC47" s="300"/>
      <c r="AD47" s="300"/>
      <c r="AE47" s="300"/>
      <c r="AF47" s="300"/>
      <c r="AG47" s="300"/>
      <c r="AH47" s="300"/>
      <c r="AI47" s="300"/>
      <c r="AJ47" s="300"/>
      <c r="AK47" s="299" t="s">
        <v>55</v>
      </c>
      <c r="AL47" s="300"/>
      <c r="AM47" s="300"/>
      <c r="AN47" s="300"/>
      <c r="AO47" s="300"/>
      <c r="AP47" s="300"/>
      <c r="AQ47" s="300"/>
      <c r="AR47" s="300"/>
      <c r="AS47" s="337"/>
    </row>
    <row r="48" spans="2:75" ht="19.5" customHeight="1" x14ac:dyDescent="0.15">
      <c r="B48" s="165"/>
      <c r="C48" s="166"/>
      <c r="D48" s="166"/>
      <c r="E48" s="166"/>
      <c r="F48" s="166"/>
      <c r="G48" s="166"/>
      <c r="H48" s="166"/>
      <c r="I48" s="166"/>
      <c r="J48" s="327"/>
      <c r="K48" s="327"/>
      <c r="L48" s="328"/>
      <c r="M48" s="299"/>
      <c r="N48" s="300"/>
      <c r="O48" s="300"/>
      <c r="P48" s="300"/>
      <c r="Q48" s="300"/>
      <c r="R48" s="301"/>
      <c r="S48" s="299" t="s">
        <v>56</v>
      </c>
      <c r="T48" s="300"/>
      <c r="U48" s="300"/>
      <c r="V48" s="301"/>
      <c r="W48" s="302" t="s">
        <v>57</v>
      </c>
      <c r="X48" s="303"/>
      <c r="Y48" s="303"/>
      <c r="Z48" s="303"/>
      <c r="AA48" s="304"/>
      <c r="AB48" s="299" t="s">
        <v>56</v>
      </c>
      <c r="AC48" s="300"/>
      <c r="AD48" s="300"/>
      <c r="AE48" s="301"/>
      <c r="AF48" s="302" t="s">
        <v>57</v>
      </c>
      <c r="AG48" s="303"/>
      <c r="AH48" s="303"/>
      <c r="AI48" s="303"/>
      <c r="AJ48" s="304"/>
      <c r="AK48" s="299" t="s">
        <v>56</v>
      </c>
      <c r="AL48" s="300"/>
      <c r="AM48" s="300"/>
      <c r="AN48" s="301"/>
      <c r="AO48" s="303" t="s">
        <v>57</v>
      </c>
      <c r="AP48" s="303"/>
      <c r="AQ48" s="303"/>
      <c r="AR48" s="303"/>
      <c r="AS48" s="305"/>
    </row>
    <row r="49" spans="2:59" ht="31.5" customHeight="1" x14ac:dyDescent="0.15">
      <c r="B49" s="306" t="s">
        <v>58</v>
      </c>
      <c r="C49" s="307"/>
      <c r="D49" s="307"/>
      <c r="E49" s="307"/>
      <c r="F49" s="307"/>
      <c r="G49" s="307"/>
      <c r="H49" s="307"/>
      <c r="I49" s="307"/>
      <c r="J49" s="308"/>
      <c r="K49" s="308"/>
      <c r="L49" s="308"/>
      <c r="M49" s="309"/>
      <c r="N49" s="310"/>
      <c r="O49" s="310"/>
      <c r="P49" s="310"/>
      <c r="Q49" s="310"/>
      <c r="R49" s="311"/>
      <c r="S49" s="291" t="s">
        <v>59</v>
      </c>
      <c r="T49" s="293"/>
      <c r="U49" s="294"/>
      <c r="V49" s="295"/>
      <c r="W49" s="315" t="str">
        <f>IFERROR(LOOKUP(T49,'標準報酬等級表-短期'!$B$10:$G$59,'標準報酬等級表-短期'!$H$10:$H$59)/1000,"")</f>
        <v/>
      </c>
      <c r="X49" s="316"/>
      <c r="Y49" s="316"/>
      <c r="Z49" s="319" t="s">
        <v>60</v>
      </c>
      <c r="AA49" s="320"/>
      <c r="AB49" s="291" t="s">
        <v>61</v>
      </c>
      <c r="AC49" s="293" t="str">
        <f>IF(T49="","",IF(T49&lt;32,T49-3,32))</f>
        <v/>
      </c>
      <c r="AD49" s="294"/>
      <c r="AE49" s="295"/>
      <c r="AF49" s="315" t="str">
        <f>IFERROR(LOOKUP(AC49,#REF!,#REF!)/1000,"")</f>
        <v/>
      </c>
      <c r="AG49" s="316"/>
      <c r="AH49" s="316"/>
      <c r="AI49" s="288" t="s">
        <v>62</v>
      </c>
      <c r="AJ49" s="289"/>
      <c r="AK49" s="291" t="s">
        <v>63</v>
      </c>
      <c r="AL49" s="293" t="str">
        <f>AC49</f>
        <v/>
      </c>
      <c r="AM49" s="294"/>
      <c r="AN49" s="295"/>
      <c r="AO49" s="316" t="str">
        <f>IFERROR(LOOKUP(AL49,'標準報酬等級表-厚年・退職等'!$B$10:$B$41,'標準報酬等級表-厚年・退職等'!$J$10:$J$41)/1000,"")</f>
        <v/>
      </c>
      <c r="AP49" s="316"/>
      <c r="AQ49" s="316"/>
      <c r="AR49" s="319" t="s">
        <v>60</v>
      </c>
      <c r="AS49" s="338"/>
    </row>
    <row r="50" spans="2:59" ht="31.5" customHeight="1" x14ac:dyDescent="0.15">
      <c r="B50" s="306"/>
      <c r="C50" s="307"/>
      <c r="D50" s="307"/>
      <c r="E50" s="307"/>
      <c r="F50" s="307"/>
      <c r="G50" s="307"/>
      <c r="H50" s="307"/>
      <c r="I50" s="307"/>
      <c r="J50" s="308"/>
      <c r="K50" s="308"/>
      <c r="L50" s="308"/>
      <c r="M50" s="312"/>
      <c r="N50" s="313"/>
      <c r="O50" s="313"/>
      <c r="P50" s="313"/>
      <c r="Q50" s="313"/>
      <c r="R50" s="314"/>
      <c r="S50" s="292"/>
      <c r="T50" s="296"/>
      <c r="U50" s="297"/>
      <c r="V50" s="298"/>
      <c r="W50" s="317"/>
      <c r="X50" s="318"/>
      <c r="Y50" s="318"/>
      <c r="Z50" s="321"/>
      <c r="AA50" s="322"/>
      <c r="AB50" s="292"/>
      <c r="AC50" s="296"/>
      <c r="AD50" s="297"/>
      <c r="AE50" s="298"/>
      <c r="AF50" s="317"/>
      <c r="AG50" s="318"/>
      <c r="AH50" s="318"/>
      <c r="AI50" s="188"/>
      <c r="AJ50" s="290"/>
      <c r="AK50" s="292"/>
      <c r="AL50" s="296"/>
      <c r="AM50" s="297"/>
      <c r="AN50" s="298"/>
      <c r="AO50" s="318"/>
      <c r="AP50" s="318"/>
      <c r="AQ50" s="318"/>
      <c r="AR50" s="321"/>
      <c r="AS50" s="339"/>
    </row>
    <row r="51" spans="2:59" ht="31.5" customHeight="1" x14ac:dyDescent="0.15">
      <c r="B51" s="377" t="s">
        <v>64</v>
      </c>
      <c r="C51" s="378"/>
      <c r="D51" s="378"/>
      <c r="E51" s="378"/>
      <c r="F51" s="378"/>
      <c r="G51" s="378"/>
      <c r="H51" s="378"/>
      <c r="I51" s="379"/>
      <c r="J51" s="383" t="s">
        <v>65</v>
      </c>
      <c r="K51" s="384"/>
      <c r="L51" s="385"/>
      <c r="M51" s="386" t="str">
        <f>IF(AND(AF25="",AF42=""),"",AF25+AF42)</f>
        <v/>
      </c>
      <c r="N51" s="387"/>
      <c r="O51" s="387"/>
      <c r="P51" s="387"/>
      <c r="Q51" s="387"/>
      <c r="R51" s="289" t="s">
        <v>0</v>
      </c>
      <c r="S51" s="291" t="s">
        <v>66</v>
      </c>
      <c r="T51" s="293" t="str">
        <f>IFERROR(LOOKUP(M51,'標準報酬等級表-短期'!$J$10:$M$59,'標準報酬等級表-短期'!$B$10:$B$59),"")</f>
        <v/>
      </c>
      <c r="U51" s="294"/>
      <c r="V51" s="295"/>
      <c r="W51" s="315" t="str">
        <f>IFERROR(LOOKUP(T51,'標準報酬等級表-短期'!$B$10:$G$59,'標準報酬等級表-短期'!$H$10:$H$59)/1000,"")</f>
        <v/>
      </c>
      <c r="X51" s="316"/>
      <c r="Y51" s="316"/>
      <c r="Z51" s="341" t="s">
        <v>60</v>
      </c>
      <c r="AA51" s="388"/>
      <c r="AB51" s="291" t="s">
        <v>67</v>
      </c>
      <c r="AC51" s="293" t="str">
        <f>IFERROR(LOOKUP(M51,'標準報酬等級表-厚年・退職等'!$L$10:$O$41,'標準報酬等級表-厚年・退職等'!$B$10:$B$41),"")</f>
        <v/>
      </c>
      <c r="AD51" s="294"/>
      <c r="AE51" s="295"/>
      <c r="AF51" s="375" t="str">
        <f>IFERROR(LOOKUP(AC51,'標準報酬等級表-厚年・退職等'!$B$10:$B$41,'標準報酬等級表-厚年・退職等'!$J$10:$J$41)/1000,"")</f>
        <v/>
      </c>
      <c r="AG51" s="340"/>
      <c r="AH51" s="340"/>
      <c r="AI51" s="166" t="s">
        <v>62</v>
      </c>
      <c r="AJ51" s="376"/>
      <c r="AK51" s="291" t="s">
        <v>68</v>
      </c>
      <c r="AL51" s="293" t="str">
        <f>AC51</f>
        <v/>
      </c>
      <c r="AM51" s="294"/>
      <c r="AN51" s="295"/>
      <c r="AO51" s="340" t="str">
        <f>IFERROR(LOOKUP(AL51,'標準報酬等級表-厚年・退職等'!$B$10:$B$41,'標準報酬等級表-厚年・退職等'!$J$10:$J$41)/1000,"")</f>
        <v/>
      </c>
      <c r="AP51" s="340"/>
      <c r="AQ51" s="340"/>
      <c r="AR51" s="319" t="s">
        <v>60</v>
      </c>
      <c r="AS51" s="338"/>
    </row>
    <row r="52" spans="2:59" ht="31.5" customHeight="1" thickBot="1" x14ac:dyDescent="0.2">
      <c r="B52" s="380"/>
      <c r="C52" s="381"/>
      <c r="D52" s="381"/>
      <c r="E52" s="381"/>
      <c r="F52" s="381"/>
      <c r="G52" s="381"/>
      <c r="H52" s="381"/>
      <c r="I52" s="382"/>
      <c r="J52" s="351"/>
      <c r="K52" s="347"/>
      <c r="L52" s="352"/>
      <c r="M52" s="355"/>
      <c r="N52" s="356"/>
      <c r="O52" s="356"/>
      <c r="P52" s="356"/>
      <c r="Q52" s="356"/>
      <c r="R52" s="358"/>
      <c r="S52" s="360"/>
      <c r="T52" s="364"/>
      <c r="U52" s="365"/>
      <c r="V52" s="366"/>
      <c r="W52" s="375"/>
      <c r="X52" s="340"/>
      <c r="Y52" s="340"/>
      <c r="Z52" s="341"/>
      <c r="AA52" s="388"/>
      <c r="AB52" s="360"/>
      <c r="AC52" s="364"/>
      <c r="AD52" s="365"/>
      <c r="AE52" s="366"/>
      <c r="AF52" s="375"/>
      <c r="AG52" s="340"/>
      <c r="AH52" s="340"/>
      <c r="AI52" s="166"/>
      <c r="AJ52" s="376"/>
      <c r="AK52" s="360"/>
      <c r="AL52" s="296"/>
      <c r="AM52" s="297"/>
      <c r="AN52" s="298"/>
      <c r="AO52" s="340"/>
      <c r="AP52" s="340"/>
      <c r="AQ52" s="340"/>
      <c r="AR52" s="341"/>
      <c r="AS52" s="342"/>
    </row>
    <row r="53" spans="2:59" ht="31.5" customHeight="1" thickTop="1" x14ac:dyDescent="0.15">
      <c r="B53" s="343" t="s">
        <v>69</v>
      </c>
      <c r="C53" s="344"/>
      <c r="D53" s="344"/>
      <c r="E53" s="344"/>
      <c r="F53" s="344"/>
      <c r="G53" s="344"/>
      <c r="H53" s="344"/>
      <c r="I53" s="345"/>
      <c r="J53" s="349" t="s">
        <v>70</v>
      </c>
      <c r="K53" s="344"/>
      <c r="L53" s="350"/>
      <c r="M53" s="353" t="str">
        <f>IF(AND(AF25="",AF43=""),"",AF25+AF43)</f>
        <v/>
      </c>
      <c r="N53" s="354"/>
      <c r="O53" s="354"/>
      <c r="P53" s="354"/>
      <c r="Q53" s="354"/>
      <c r="R53" s="357" t="s">
        <v>0</v>
      </c>
      <c r="S53" s="359" t="s">
        <v>71</v>
      </c>
      <c r="T53" s="361" t="str">
        <f>IFERROR(LOOKUP(M53,'標準報酬等級表-短期'!$J$10:$M$59,'標準報酬等級表-短期'!$B$10:$B$59),"")</f>
        <v/>
      </c>
      <c r="U53" s="362"/>
      <c r="V53" s="363"/>
      <c r="W53" s="367" t="str">
        <f>IFERROR(LOOKUP(T53,'標準報酬等級表-短期'!$B$10:$G$59,'標準報酬等級表-短期'!$H$10:$H$59)/1000,"")</f>
        <v/>
      </c>
      <c r="X53" s="368"/>
      <c r="Y53" s="368"/>
      <c r="Z53" s="371" t="s">
        <v>60</v>
      </c>
      <c r="AA53" s="372"/>
      <c r="AB53" s="359" t="s">
        <v>72</v>
      </c>
      <c r="AC53" s="361" t="str">
        <f>IFERROR(LOOKUP(M53,'標準報酬等級表-厚年・退職等'!$L$10:$O$41,'標準報酬等級表-厚年・退職等'!$B$10:$B$41),"")</f>
        <v/>
      </c>
      <c r="AD53" s="362"/>
      <c r="AE53" s="363"/>
      <c r="AF53" s="367" t="str">
        <f>IFERROR(LOOKUP(AC53,'標準報酬等級表-厚年・退職等'!$B$10:$B$41,'標準報酬等級表-厚年・退職等'!$J$10:$J$41)/1000,"")</f>
        <v/>
      </c>
      <c r="AG53" s="368"/>
      <c r="AH53" s="368"/>
      <c r="AI53" s="420" t="s">
        <v>62</v>
      </c>
      <c r="AJ53" s="357"/>
      <c r="AK53" s="359" t="s">
        <v>73</v>
      </c>
      <c r="AL53" s="361" t="str">
        <f>AC53</f>
        <v/>
      </c>
      <c r="AM53" s="362"/>
      <c r="AN53" s="363"/>
      <c r="AO53" s="368" t="str">
        <f>IFERROR(LOOKUP(AL53,'標準報酬等級表-厚年・退職等'!$B$10:$B$41,'標準報酬等級表-厚年・退職等'!$J$10:$J$41)/1000,"")</f>
        <v/>
      </c>
      <c r="AP53" s="368"/>
      <c r="AQ53" s="368"/>
      <c r="AR53" s="371" t="s">
        <v>60</v>
      </c>
      <c r="AS53" s="399"/>
    </row>
    <row r="54" spans="2:59" ht="31.5" customHeight="1" thickBot="1" x14ac:dyDescent="0.2">
      <c r="B54" s="346"/>
      <c r="C54" s="347"/>
      <c r="D54" s="347"/>
      <c r="E54" s="347"/>
      <c r="F54" s="347"/>
      <c r="G54" s="347"/>
      <c r="H54" s="347"/>
      <c r="I54" s="348"/>
      <c r="J54" s="351"/>
      <c r="K54" s="347"/>
      <c r="L54" s="352"/>
      <c r="M54" s="355"/>
      <c r="N54" s="356"/>
      <c r="O54" s="356"/>
      <c r="P54" s="356"/>
      <c r="Q54" s="356"/>
      <c r="R54" s="358"/>
      <c r="S54" s="360"/>
      <c r="T54" s="364"/>
      <c r="U54" s="365"/>
      <c r="V54" s="366"/>
      <c r="W54" s="369"/>
      <c r="X54" s="370"/>
      <c r="Y54" s="370"/>
      <c r="Z54" s="373"/>
      <c r="AA54" s="374"/>
      <c r="AB54" s="360"/>
      <c r="AC54" s="364"/>
      <c r="AD54" s="365"/>
      <c r="AE54" s="366"/>
      <c r="AF54" s="369"/>
      <c r="AG54" s="370"/>
      <c r="AH54" s="370"/>
      <c r="AI54" s="421"/>
      <c r="AJ54" s="358"/>
      <c r="AK54" s="360"/>
      <c r="AL54" s="364"/>
      <c r="AM54" s="365"/>
      <c r="AN54" s="366"/>
      <c r="AO54" s="370"/>
      <c r="AP54" s="370"/>
      <c r="AQ54" s="370"/>
      <c r="AR54" s="373"/>
      <c r="AS54" s="400"/>
    </row>
    <row r="55" spans="2:59" ht="12" customHeight="1" thickTop="1" thickBot="1" x14ac:dyDescent="0.2">
      <c r="BF55" s="76"/>
      <c r="BG55" s="76"/>
    </row>
    <row r="56" spans="2:59" ht="19.5" customHeight="1" x14ac:dyDescent="0.15">
      <c r="B56" s="401" t="s">
        <v>74</v>
      </c>
      <c r="C56" s="402"/>
      <c r="D56" s="402"/>
      <c r="E56" s="402"/>
      <c r="F56" s="402"/>
      <c r="G56" s="402"/>
      <c r="H56" s="402"/>
      <c r="I56" s="403"/>
      <c r="J56" s="407" t="s">
        <v>75</v>
      </c>
      <c r="K56" s="408"/>
      <c r="L56" s="408"/>
      <c r="M56" s="408"/>
      <c r="N56" s="408"/>
      <c r="O56" s="408"/>
      <c r="P56" s="408"/>
      <c r="Q56" s="408"/>
      <c r="R56" s="409"/>
      <c r="S56" s="412" t="s">
        <v>76</v>
      </c>
      <c r="T56" s="413"/>
      <c r="U56" s="413"/>
      <c r="V56" s="413"/>
      <c r="W56" s="413"/>
      <c r="X56" s="413"/>
      <c r="Y56" s="413"/>
      <c r="Z56" s="413"/>
      <c r="AA56" s="414"/>
      <c r="AB56" s="407" t="s">
        <v>77</v>
      </c>
      <c r="AC56" s="408"/>
      <c r="AD56" s="408"/>
      <c r="AE56" s="408"/>
      <c r="AF56" s="408"/>
      <c r="AG56" s="408"/>
      <c r="AH56" s="408"/>
      <c r="AI56" s="408"/>
      <c r="AJ56" s="409"/>
      <c r="AK56" s="407" t="s">
        <v>78</v>
      </c>
      <c r="AL56" s="408"/>
      <c r="AM56" s="408"/>
      <c r="AN56" s="408"/>
      <c r="AO56" s="408"/>
      <c r="AP56" s="408"/>
      <c r="AQ56" s="408"/>
      <c r="AR56" s="408"/>
      <c r="AS56" s="418"/>
      <c r="BA56" s="43"/>
      <c r="BB56" s="43"/>
      <c r="BC56" s="43"/>
      <c r="BD56" s="43"/>
      <c r="BE56" s="43"/>
      <c r="BF56" s="75"/>
      <c r="BG56" s="75"/>
    </row>
    <row r="57" spans="2:59" ht="14.25" customHeight="1" x14ac:dyDescent="0.15">
      <c r="B57" s="404"/>
      <c r="C57" s="405"/>
      <c r="D57" s="405"/>
      <c r="E57" s="405"/>
      <c r="F57" s="405"/>
      <c r="G57" s="405"/>
      <c r="H57" s="405"/>
      <c r="I57" s="406"/>
      <c r="J57" s="410"/>
      <c r="K57" s="172"/>
      <c r="L57" s="172"/>
      <c r="M57" s="172"/>
      <c r="N57" s="172"/>
      <c r="O57" s="172"/>
      <c r="P57" s="172"/>
      <c r="Q57" s="172"/>
      <c r="R57" s="411"/>
      <c r="S57" s="415"/>
      <c r="T57" s="416"/>
      <c r="U57" s="416"/>
      <c r="V57" s="416"/>
      <c r="W57" s="416"/>
      <c r="X57" s="416"/>
      <c r="Y57" s="416"/>
      <c r="Z57" s="416"/>
      <c r="AA57" s="417"/>
      <c r="AB57" s="410"/>
      <c r="AC57" s="172"/>
      <c r="AD57" s="172"/>
      <c r="AE57" s="172"/>
      <c r="AF57" s="172"/>
      <c r="AG57" s="172"/>
      <c r="AH57" s="172"/>
      <c r="AI57" s="172"/>
      <c r="AJ57" s="411"/>
      <c r="AK57" s="410"/>
      <c r="AL57" s="172"/>
      <c r="AM57" s="172"/>
      <c r="AN57" s="172"/>
      <c r="AO57" s="172"/>
      <c r="AP57" s="172"/>
      <c r="AQ57" s="172"/>
      <c r="AR57" s="172"/>
      <c r="AS57" s="419"/>
      <c r="BA57" s="43"/>
      <c r="BB57" s="43"/>
      <c r="BC57" s="43"/>
      <c r="BD57" s="43"/>
      <c r="BE57" s="43"/>
      <c r="BF57" s="75"/>
      <c r="BG57" s="75"/>
    </row>
    <row r="58" spans="2:59" ht="30" customHeight="1" thickBot="1" x14ac:dyDescent="0.2">
      <c r="B58" s="389" t="s">
        <v>79</v>
      </c>
      <c r="C58" s="390"/>
      <c r="D58" s="390"/>
      <c r="E58" s="390"/>
      <c r="F58" s="390"/>
      <c r="G58" s="390"/>
      <c r="H58" s="390"/>
      <c r="I58" s="391"/>
      <c r="J58" s="392" t="str">
        <f>IF(OR(O20="",O22="",T49=""),"",IF(OR(AND(O22&gt;O20,T51&gt;T49,T53&gt;T49),AND(O22&lt;O20,T51&lt;T49,T53&lt;T49)),"○","×"))</f>
        <v/>
      </c>
      <c r="K58" s="393"/>
      <c r="L58" s="393"/>
      <c r="M58" s="393"/>
      <c r="N58" s="393"/>
      <c r="O58" s="393"/>
      <c r="P58" s="393"/>
      <c r="Q58" s="393"/>
      <c r="R58" s="394"/>
      <c r="S58" s="395" t="str">
        <f>IF(T49="","",IF(OR(OR(-1&gt;(T51-T49),(T51-T49)&gt;1),OR(-1&gt;(AC51-AC49),(AC51-AC49)&gt;1),OR(-1&gt;(AL51-AL49),(AL51-AL49)&gt;1)),"○","×"))</f>
        <v/>
      </c>
      <c r="T58" s="395"/>
      <c r="U58" s="395"/>
      <c r="V58" s="395"/>
      <c r="W58" s="395"/>
      <c r="X58" s="395"/>
      <c r="Y58" s="395"/>
      <c r="Z58" s="395"/>
      <c r="AA58" s="396"/>
      <c r="AB58" s="395" t="str">
        <f>IF(T51="","",IF(OR(OR(-1&gt;(T51-T53),(T51-T53)&gt;1),OR(-1&gt;(AC51-AC53),(AC51-AC53)&gt;1),OR(-1&gt;(AL51-AL53),(AL51-AL53)&gt;1)),"○","×"))</f>
        <v/>
      </c>
      <c r="AC58" s="395"/>
      <c r="AD58" s="395"/>
      <c r="AE58" s="395"/>
      <c r="AF58" s="395"/>
      <c r="AG58" s="395"/>
      <c r="AH58" s="395"/>
      <c r="AI58" s="395"/>
      <c r="AJ58" s="396"/>
      <c r="AK58" s="395" t="str">
        <f>IF(T49="","",IF(OR(OR(0&gt;(T53-T49),(T53-T49)&gt;0),OR(0&gt;(AC53-AC49),(AC53-AC49)&gt;0),OR(0&gt;(AL53-AL49),(AL53-AL49)&gt;0)),"○","×"))</f>
        <v/>
      </c>
      <c r="AL58" s="395"/>
      <c r="AM58" s="395"/>
      <c r="AN58" s="395"/>
      <c r="AO58" s="395"/>
      <c r="AP58" s="395"/>
      <c r="AQ58" s="395"/>
      <c r="AR58" s="395"/>
      <c r="AS58" s="397"/>
      <c r="AT58" s="43"/>
      <c r="AU58" s="43"/>
      <c r="AV58" s="43"/>
      <c r="AW58" s="43"/>
      <c r="AX58" s="43"/>
      <c r="AY58" s="43"/>
      <c r="AZ58" s="43"/>
      <c r="BA58" s="43"/>
      <c r="BB58" s="43"/>
      <c r="BC58" s="43"/>
      <c r="BD58" s="43"/>
      <c r="BE58" s="43"/>
      <c r="BF58" s="75"/>
      <c r="BG58" s="75"/>
    </row>
    <row r="59" spans="2:59" ht="12" customHeight="1" x14ac:dyDescent="0.15"/>
    <row r="60" spans="2:59" ht="19.5" customHeight="1" thickBot="1" x14ac:dyDescent="0.2">
      <c r="B60" s="57" t="s">
        <v>80</v>
      </c>
    </row>
    <row r="61" spans="2:59" ht="6" customHeight="1" thickTop="1" x14ac:dyDescent="0.15">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6"/>
    </row>
    <row r="62" spans="2:59" ht="19.5" customHeight="1" x14ac:dyDescent="0.15">
      <c r="B62" s="61" t="s">
        <v>81</v>
      </c>
      <c r="AS62" s="48"/>
    </row>
    <row r="63" spans="2:59" ht="6" customHeight="1" x14ac:dyDescent="0.15">
      <c r="B63" s="47"/>
      <c r="AS63" s="48"/>
    </row>
    <row r="64" spans="2:59" ht="41.25" customHeight="1" x14ac:dyDescent="0.15">
      <c r="B64" s="47"/>
      <c r="U64" s="66" t="s">
        <v>82</v>
      </c>
      <c r="V64" s="36"/>
      <c r="W64" s="36"/>
      <c r="X64" s="36"/>
      <c r="Y64" s="398"/>
      <c r="Z64" s="398"/>
      <c r="AA64" s="398"/>
      <c r="AB64" s="398"/>
      <c r="AC64" s="398"/>
      <c r="AD64" s="398"/>
      <c r="AE64" s="398"/>
      <c r="AF64" s="398"/>
      <c r="AG64" s="398"/>
      <c r="AH64" s="398"/>
      <c r="AI64" s="398"/>
      <c r="AJ64" s="398"/>
      <c r="AK64" s="112"/>
      <c r="AL64" s="112"/>
      <c r="AM64" s="112"/>
      <c r="AN64" s="112"/>
      <c r="AO64" s="113"/>
      <c r="AP64" s="114"/>
      <c r="AS64" s="48"/>
    </row>
    <row r="65" spans="2:46" ht="12" customHeight="1" thickBot="1" x14ac:dyDescent="0.2">
      <c r="B65" s="49"/>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1"/>
    </row>
    <row r="66" spans="2:46" ht="12" customHeight="1" thickTop="1" thickBot="1" x14ac:dyDescent="0.2"/>
    <row r="67" spans="2:46" ht="18.75" x14ac:dyDescent="0.15">
      <c r="B67" s="65" t="s">
        <v>83</v>
      </c>
      <c r="C67" s="52"/>
      <c r="D67" s="52"/>
      <c r="E67" s="324"/>
      <c r="F67" s="324"/>
      <c r="G67" s="324"/>
      <c r="H67" s="324"/>
      <c r="I67" s="324"/>
      <c r="J67" s="324"/>
      <c r="K67" s="324"/>
      <c r="L67" s="324"/>
      <c r="M67" s="324"/>
      <c r="N67" s="324"/>
      <c r="O67" s="324"/>
      <c r="P67" s="324"/>
      <c r="Q67" s="324"/>
      <c r="R67" s="324"/>
      <c r="S67" s="324"/>
      <c r="T67" s="324"/>
      <c r="U67" s="324"/>
      <c r="V67" s="324"/>
      <c r="W67" s="324"/>
      <c r="X67" s="324"/>
      <c r="Y67" s="324"/>
      <c r="Z67" s="324"/>
      <c r="AA67" s="324"/>
      <c r="AB67" s="324"/>
      <c r="AC67" s="324"/>
      <c r="AD67" s="324"/>
      <c r="AE67" s="324"/>
      <c r="AF67" s="324"/>
      <c r="AG67" s="324"/>
      <c r="AH67" s="324"/>
      <c r="AI67" s="324"/>
      <c r="AJ67" s="324"/>
      <c r="AK67" s="324"/>
      <c r="AL67" s="324"/>
      <c r="AM67" s="324"/>
      <c r="AN67" s="324"/>
      <c r="AO67" s="324"/>
      <c r="AP67" s="324"/>
      <c r="AQ67" s="324"/>
      <c r="AR67" s="324"/>
      <c r="AS67" s="424"/>
    </row>
    <row r="68" spans="2:46" ht="18.75" customHeight="1" x14ac:dyDescent="0.15">
      <c r="B68" s="53"/>
      <c r="E68" s="166"/>
      <c r="F68" s="166"/>
      <c r="G68" s="166"/>
      <c r="H68" s="166"/>
      <c r="I68" s="166"/>
      <c r="J68" s="166"/>
      <c r="K68" s="166"/>
      <c r="L68" s="166"/>
      <c r="M68" s="166"/>
      <c r="N68" s="166"/>
      <c r="O68" s="166"/>
      <c r="P68" s="166"/>
      <c r="Q68" s="166"/>
      <c r="R68" s="166"/>
      <c r="S68" s="166"/>
      <c r="T68" s="166"/>
      <c r="U68" s="166"/>
      <c r="V68" s="166"/>
      <c r="W68" s="166"/>
      <c r="X68" s="166"/>
      <c r="Y68" s="166"/>
      <c r="Z68" s="166"/>
      <c r="AA68" s="166"/>
      <c r="AB68" s="166"/>
      <c r="AC68" s="166"/>
      <c r="AD68" s="166"/>
      <c r="AE68" s="166"/>
      <c r="AF68" s="166"/>
      <c r="AG68" s="166"/>
      <c r="AH68" s="166"/>
      <c r="AI68" s="166"/>
      <c r="AJ68" s="166"/>
      <c r="AK68" s="166"/>
      <c r="AL68" s="166"/>
      <c r="AM68" s="166"/>
      <c r="AN68" s="166"/>
      <c r="AO68" s="166"/>
      <c r="AP68" s="166"/>
      <c r="AQ68" s="166"/>
      <c r="AR68" s="166"/>
      <c r="AS68" s="260"/>
    </row>
    <row r="69" spans="2:46" ht="18.75" customHeight="1" thickBot="1" x14ac:dyDescent="0.2">
      <c r="B69" s="54"/>
      <c r="C69" s="35"/>
      <c r="D69" s="35"/>
      <c r="E69" s="425"/>
      <c r="F69" s="425"/>
      <c r="G69" s="425"/>
      <c r="H69" s="425"/>
      <c r="I69" s="425"/>
      <c r="J69" s="425"/>
      <c r="K69" s="425"/>
      <c r="L69" s="425"/>
      <c r="M69" s="425"/>
      <c r="N69" s="425"/>
      <c r="O69" s="425"/>
      <c r="P69" s="425"/>
      <c r="Q69" s="425"/>
      <c r="R69" s="425"/>
      <c r="S69" s="425"/>
      <c r="T69" s="425"/>
      <c r="U69" s="425"/>
      <c r="V69" s="425"/>
      <c r="W69" s="425"/>
      <c r="X69" s="425"/>
      <c r="Y69" s="425"/>
      <c r="Z69" s="425"/>
      <c r="AA69" s="425"/>
      <c r="AB69" s="425"/>
      <c r="AC69" s="425"/>
      <c r="AD69" s="425"/>
      <c r="AE69" s="425"/>
      <c r="AF69" s="425"/>
      <c r="AG69" s="425"/>
      <c r="AH69" s="425"/>
      <c r="AI69" s="425"/>
      <c r="AJ69" s="425"/>
      <c r="AK69" s="425"/>
      <c r="AL69" s="425"/>
      <c r="AM69" s="425"/>
      <c r="AN69" s="425"/>
      <c r="AO69" s="425"/>
      <c r="AP69" s="425"/>
      <c r="AQ69" s="425"/>
      <c r="AR69" s="425"/>
      <c r="AS69" s="426"/>
    </row>
    <row r="70" spans="2:46" ht="6" customHeight="1" x14ac:dyDescent="0.15"/>
    <row r="73" spans="2:46" ht="30" customHeight="1" x14ac:dyDescent="0.15">
      <c r="B73" s="58" t="s">
        <v>1</v>
      </c>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row>
    <row r="74" spans="2:46" ht="30" customHeight="1" x14ac:dyDescent="0.15">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row>
    <row r="75" spans="2:46" ht="30" customHeight="1" x14ac:dyDescent="0.15">
      <c r="B75" s="59">
        <v>1</v>
      </c>
      <c r="C75" s="422" t="s">
        <v>7</v>
      </c>
      <c r="D75" s="422"/>
      <c r="E75" s="422"/>
      <c r="F75" s="422"/>
      <c r="G75" s="422"/>
      <c r="H75" s="422"/>
      <c r="I75" s="422"/>
      <c r="J75" s="422"/>
      <c r="K75" s="422"/>
      <c r="L75" s="422"/>
      <c r="M75" s="422"/>
      <c r="N75" s="422"/>
      <c r="O75" s="422"/>
      <c r="P75" s="422"/>
      <c r="Q75" s="422"/>
      <c r="R75" s="422"/>
      <c r="S75" s="422"/>
      <c r="T75" s="422"/>
      <c r="U75" s="422"/>
      <c r="V75" s="422"/>
      <c r="W75" s="422"/>
      <c r="X75" s="422"/>
      <c r="Y75" s="422"/>
      <c r="Z75" s="422"/>
      <c r="AA75" s="422"/>
      <c r="AB75" s="422"/>
      <c r="AC75" s="422"/>
      <c r="AD75" s="422"/>
      <c r="AE75" s="422"/>
      <c r="AF75" s="422"/>
      <c r="AG75" s="422"/>
      <c r="AH75" s="422"/>
      <c r="AI75" s="422"/>
      <c r="AJ75" s="422"/>
      <c r="AK75" s="422"/>
      <c r="AL75" s="422"/>
      <c r="AM75" s="422"/>
      <c r="AN75" s="422"/>
      <c r="AO75" s="422"/>
      <c r="AP75" s="422"/>
      <c r="AQ75" s="422"/>
      <c r="AR75" s="422"/>
      <c r="AS75" s="422"/>
      <c r="AT75" s="422"/>
    </row>
    <row r="76" spans="2:46" ht="30" customHeight="1" x14ac:dyDescent="0.15">
      <c r="B76" s="59">
        <v>2</v>
      </c>
      <c r="C76" s="422" t="s">
        <v>84</v>
      </c>
      <c r="D76" s="422"/>
      <c r="E76" s="422"/>
      <c r="F76" s="422"/>
      <c r="G76" s="422"/>
      <c r="H76" s="422"/>
      <c r="I76" s="422"/>
      <c r="J76" s="422"/>
      <c r="K76" s="422"/>
      <c r="L76" s="422"/>
      <c r="M76" s="422"/>
      <c r="N76" s="422"/>
      <c r="O76" s="422"/>
      <c r="P76" s="422"/>
      <c r="Q76" s="422"/>
      <c r="R76" s="422"/>
      <c r="S76" s="422"/>
      <c r="T76" s="422"/>
      <c r="U76" s="422"/>
      <c r="V76" s="422"/>
      <c r="W76" s="422"/>
      <c r="X76" s="422"/>
      <c r="Y76" s="422"/>
      <c r="Z76" s="422"/>
      <c r="AA76" s="422"/>
      <c r="AB76" s="422"/>
      <c r="AC76" s="422"/>
      <c r="AD76" s="422"/>
      <c r="AE76" s="422"/>
      <c r="AF76" s="422"/>
      <c r="AG76" s="422"/>
      <c r="AH76" s="422"/>
      <c r="AI76" s="422"/>
      <c r="AJ76" s="422"/>
      <c r="AK76" s="422"/>
      <c r="AL76" s="422"/>
      <c r="AM76" s="422"/>
      <c r="AN76" s="422"/>
      <c r="AO76" s="422"/>
      <c r="AP76" s="422"/>
      <c r="AQ76" s="422"/>
      <c r="AR76" s="422"/>
      <c r="AS76" s="422"/>
      <c r="AT76" s="422"/>
    </row>
    <row r="77" spans="2:46" ht="30" customHeight="1" x14ac:dyDescent="0.15">
      <c r="B77" s="59"/>
      <c r="C77" s="422" t="s">
        <v>85</v>
      </c>
      <c r="D77" s="422"/>
      <c r="E77" s="422"/>
      <c r="F77" s="422"/>
      <c r="G77" s="422"/>
      <c r="H77" s="422"/>
      <c r="I77" s="422"/>
      <c r="J77" s="422"/>
      <c r="K77" s="42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422"/>
      <c r="AL77" s="422"/>
      <c r="AM77" s="422"/>
      <c r="AN77" s="422"/>
      <c r="AO77" s="422"/>
      <c r="AP77" s="422"/>
      <c r="AQ77" s="422"/>
      <c r="AR77" s="422"/>
      <c r="AS77" s="422"/>
      <c r="AT77" s="422"/>
    </row>
    <row r="78" spans="2:46" ht="30" customHeight="1" x14ac:dyDescent="0.15">
      <c r="B78" s="59"/>
      <c r="C78" s="422" t="s">
        <v>86</v>
      </c>
      <c r="D78" s="422"/>
      <c r="E78" s="422"/>
      <c r="F78" s="422"/>
      <c r="G78" s="422"/>
      <c r="H78" s="422"/>
      <c r="I78" s="422"/>
      <c r="J78" s="422"/>
      <c r="K78" s="422"/>
      <c r="L78" s="422"/>
      <c r="M78" s="422"/>
      <c r="N78" s="422"/>
      <c r="O78" s="422"/>
      <c r="P78" s="422"/>
      <c r="Q78" s="422"/>
      <c r="R78" s="422"/>
      <c r="S78" s="422"/>
      <c r="T78" s="422"/>
      <c r="U78" s="422"/>
      <c r="V78" s="422"/>
      <c r="W78" s="422"/>
      <c r="X78" s="422"/>
      <c r="Y78" s="422"/>
      <c r="Z78" s="422"/>
      <c r="AA78" s="422"/>
      <c r="AB78" s="422"/>
      <c r="AC78" s="422"/>
      <c r="AD78" s="422"/>
      <c r="AE78" s="422"/>
      <c r="AF78" s="422"/>
      <c r="AG78" s="422"/>
      <c r="AH78" s="422"/>
      <c r="AI78" s="422"/>
      <c r="AJ78" s="422"/>
      <c r="AK78" s="422"/>
      <c r="AL78" s="422"/>
      <c r="AM78" s="422"/>
      <c r="AN78" s="422"/>
      <c r="AO78" s="422"/>
      <c r="AP78" s="422"/>
      <c r="AQ78" s="422"/>
      <c r="AR78" s="422"/>
      <c r="AS78" s="422"/>
      <c r="AT78" s="422"/>
    </row>
    <row r="79" spans="2:46" ht="30" customHeight="1" x14ac:dyDescent="0.15">
      <c r="B79" s="59"/>
      <c r="C79" s="422" t="s">
        <v>87</v>
      </c>
      <c r="D79" s="422"/>
      <c r="E79" s="422"/>
      <c r="F79" s="422"/>
      <c r="G79" s="422"/>
      <c r="H79" s="422"/>
      <c r="I79" s="422"/>
      <c r="J79" s="422"/>
      <c r="K79" s="422"/>
      <c r="L79" s="422"/>
      <c r="M79" s="422"/>
      <c r="N79" s="422"/>
      <c r="O79" s="422"/>
      <c r="P79" s="422"/>
      <c r="Q79" s="422"/>
      <c r="R79" s="422"/>
      <c r="S79" s="422"/>
      <c r="T79" s="422"/>
      <c r="U79" s="422"/>
      <c r="V79" s="422"/>
      <c r="W79" s="422"/>
      <c r="X79" s="422"/>
      <c r="Y79" s="422"/>
      <c r="Z79" s="422"/>
      <c r="AA79" s="422"/>
      <c r="AB79" s="422"/>
      <c r="AC79" s="422"/>
      <c r="AD79" s="422"/>
      <c r="AE79" s="422"/>
      <c r="AF79" s="422"/>
      <c r="AG79" s="422"/>
      <c r="AH79" s="422"/>
      <c r="AI79" s="422"/>
      <c r="AJ79" s="422"/>
      <c r="AK79" s="422"/>
      <c r="AL79" s="422"/>
      <c r="AM79" s="422"/>
      <c r="AN79" s="422"/>
      <c r="AO79" s="422"/>
      <c r="AP79" s="422"/>
      <c r="AQ79" s="422"/>
      <c r="AR79" s="422"/>
      <c r="AS79" s="422"/>
      <c r="AT79" s="422"/>
    </row>
    <row r="80" spans="2:46" ht="30" customHeight="1" x14ac:dyDescent="0.15">
      <c r="B80" s="59">
        <v>3</v>
      </c>
      <c r="C80" s="422" t="s">
        <v>107</v>
      </c>
      <c r="D80" s="422"/>
      <c r="E80" s="422"/>
      <c r="F80" s="422"/>
      <c r="G80" s="422"/>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422"/>
      <c r="AL80" s="422"/>
      <c r="AM80" s="422"/>
      <c r="AN80" s="422"/>
      <c r="AO80" s="422"/>
      <c r="AP80" s="422"/>
      <c r="AQ80" s="422"/>
      <c r="AR80" s="422"/>
      <c r="AS80" s="422"/>
      <c r="AT80" s="422"/>
    </row>
    <row r="81" spans="2:49" ht="30" customHeight="1" x14ac:dyDescent="0.15">
      <c r="B81" s="59">
        <v>4</v>
      </c>
      <c r="C81" s="422" t="s">
        <v>105</v>
      </c>
      <c r="D81" s="422"/>
      <c r="E81" s="422"/>
      <c r="F81" s="422"/>
      <c r="G81" s="422"/>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c r="AI81" s="422"/>
      <c r="AJ81" s="422"/>
      <c r="AK81" s="422"/>
      <c r="AL81" s="422"/>
      <c r="AM81" s="422"/>
      <c r="AN81" s="422"/>
      <c r="AO81" s="422"/>
      <c r="AP81" s="422"/>
      <c r="AQ81" s="422"/>
      <c r="AR81" s="422"/>
      <c r="AS81" s="422"/>
      <c r="AT81" s="422"/>
    </row>
    <row r="82" spans="2:49" ht="30" customHeight="1" x14ac:dyDescent="0.15">
      <c r="B82" s="59">
        <v>5</v>
      </c>
      <c r="C82" s="422" t="s">
        <v>88</v>
      </c>
      <c r="D82" s="422"/>
      <c r="E82" s="422"/>
      <c r="F82" s="422"/>
      <c r="G82" s="422"/>
      <c r="H82" s="422"/>
      <c r="I82" s="422"/>
      <c r="J82" s="422"/>
      <c r="K82" s="422"/>
      <c r="L82" s="422"/>
      <c r="M82" s="422"/>
      <c r="N82" s="422"/>
      <c r="O82" s="422"/>
      <c r="P82" s="422"/>
      <c r="Q82" s="422"/>
      <c r="R82" s="422"/>
      <c r="S82" s="422"/>
      <c r="T82" s="422"/>
      <c r="U82" s="422"/>
      <c r="V82" s="422"/>
      <c r="W82" s="422"/>
      <c r="X82" s="422"/>
      <c r="Y82" s="422"/>
      <c r="Z82" s="422"/>
      <c r="AA82" s="422"/>
      <c r="AB82" s="422"/>
      <c r="AC82" s="422"/>
      <c r="AD82" s="422"/>
      <c r="AE82" s="422"/>
      <c r="AF82" s="422"/>
      <c r="AG82" s="422"/>
      <c r="AH82" s="422"/>
      <c r="AI82" s="422"/>
      <c r="AJ82" s="422"/>
      <c r="AK82" s="422"/>
      <c r="AL82" s="422"/>
      <c r="AM82" s="422"/>
      <c r="AN82" s="422"/>
      <c r="AO82" s="422"/>
      <c r="AP82" s="422"/>
      <c r="AQ82" s="422"/>
      <c r="AR82" s="422"/>
      <c r="AS82" s="422"/>
      <c r="AT82" s="422"/>
    </row>
    <row r="83" spans="2:49" ht="30" customHeight="1" x14ac:dyDescent="0.15">
      <c r="B83" s="59"/>
      <c r="C83" s="58" t="s">
        <v>89</v>
      </c>
      <c r="D83" s="80"/>
      <c r="E83" s="423" t="s">
        <v>90</v>
      </c>
      <c r="F83" s="423"/>
      <c r="G83" s="423"/>
      <c r="H83" s="423"/>
      <c r="I83" s="423"/>
      <c r="J83" s="423"/>
      <c r="K83" s="423"/>
      <c r="L83" s="423"/>
      <c r="M83" s="423"/>
      <c r="N83" s="423"/>
      <c r="O83" s="423"/>
      <c r="P83" s="423"/>
      <c r="Q83" s="423"/>
      <c r="R83" s="423"/>
      <c r="S83" s="423"/>
      <c r="T83" s="423"/>
      <c r="U83" s="423"/>
      <c r="V83" s="423"/>
      <c r="W83" s="423"/>
      <c r="X83" s="423"/>
      <c r="Y83" s="423"/>
      <c r="Z83" s="423"/>
      <c r="AA83" s="423"/>
      <c r="AB83" s="423"/>
      <c r="AC83" s="423"/>
      <c r="AD83" s="423"/>
      <c r="AE83" s="423"/>
      <c r="AF83" s="423"/>
      <c r="AG83" s="423"/>
      <c r="AH83" s="423"/>
      <c r="AI83" s="423"/>
      <c r="AJ83" s="423"/>
      <c r="AK83" s="423"/>
      <c r="AL83" s="423"/>
      <c r="AM83" s="423"/>
      <c r="AN83" s="423"/>
      <c r="AO83" s="423"/>
      <c r="AP83" s="423"/>
      <c r="AQ83" s="423"/>
      <c r="AR83" s="423"/>
      <c r="AS83" s="423"/>
      <c r="AT83" s="423"/>
    </row>
    <row r="84" spans="2:49" ht="30" customHeight="1" x14ac:dyDescent="0.15">
      <c r="B84" s="58"/>
      <c r="C84" s="60" t="s">
        <v>91</v>
      </c>
      <c r="D84" s="58"/>
      <c r="E84" s="422" t="s">
        <v>106</v>
      </c>
      <c r="F84" s="422"/>
      <c r="G84" s="422"/>
      <c r="H84" s="422"/>
      <c r="I84" s="422"/>
      <c r="J84" s="422"/>
      <c r="K84" s="422"/>
      <c r="L84" s="422"/>
      <c r="M84" s="422"/>
      <c r="N84" s="422"/>
      <c r="O84" s="422"/>
      <c r="P84" s="422"/>
      <c r="Q84" s="422"/>
      <c r="R84" s="422"/>
      <c r="S84" s="422"/>
      <c r="T84" s="422"/>
      <c r="U84" s="422"/>
      <c r="V84" s="422"/>
      <c r="W84" s="422"/>
      <c r="X84" s="422"/>
      <c r="Y84" s="422"/>
      <c r="Z84" s="422"/>
      <c r="AA84" s="422"/>
      <c r="AB84" s="422"/>
      <c r="AC84" s="422"/>
      <c r="AD84" s="422"/>
      <c r="AE84" s="422"/>
      <c r="AF84" s="422"/>
      <c r="AG84" s="422"/>
      <c r="AH84" s="422"/>
      <c r="AI84" s="422"/>
      <c r="AJ84" s="422"/>
      <c r="AK84" s="422"/>
      <c r="AL84" s="422"/>
      <c r="AM84" s="422"/>
      <c r="AN84" s="422"/>
      <c r="AO84" s="422"/>
      <c r="AP84" s="422"/>
      <c r="AQ84" s="422"/>
      <c r="AR84" s="422"/>
      <c r="AS84" s="422"/>
      <c r="AT84" s="422"/>
    </row>
    <row r="85" spans="2:49" ht="30" customHeight="1" x14ac:dyDescent="0.15">
      <c r="B85" s="58"/>
      <c r="C85" s="60" t="s">
        <v>92</v>
      </c>
      <c r="D85" s="60"/>
      <c r="E85" s="430" t="s">
        <v>93</v>
      </c>
      <c r="F85" s="422"/>
      <c r="G85" s="422"/>
      <c r="H85" s="422"/>
      <c r="I85" s="422"/>
      <c r="J85" s="422"/>
      <c r="K85" s="422"/>
      <c r="L85" s="422"/>
      <c r="M85" s="422"/>
      <c r="N85" s="422"/>
      <c r="O85" s="422"/>
      <c r="P85" s="422"/>
      <c r="Q85" s="422"/>
      <c r="R85" s="422"/>
      <c r="S85" s="422"/>
      <c r="T85" s="422"/>
      <c r="U85" s="422"/>
      <c r="V85" s="422"/>
      <c r="W85" s="422"/>
      <c r="X85" s="422"/>
      <c r="Y85" s="422"/>
      <c r="Z85" s="422"/>
      <c r="AA85" s="422"/>
      <c r="AB85" s="422"/>
      <c r="AC85" s="422"/>
      <c r="AD85" s="422"/>
      <c r="AE85" s="422"/>
      <c r="AF85" s="422"/>
      <c r="AG85" s="422"/>
      <c r="AH85" s="422"/>
      <c r="AI85" s="422"/>
      <c r="AJ85" s="422"/>
      <c r="AK85" s="422"/>
      <c r="AL85" s="422"/>
      <c r="AM85" s="422"/>
      <c r="AN85" s="422"/>
      <c r="AO85" s="422"/>
      <c r="AP85" s="422"/>
      <c r="AQ85" s="422"/>
      <c r="AR85" s="422"/>
      <c r="AS85" s="422"/>
      <c r="AT85" s="422"/>
      <c r="AU85" s="55"/>
      <c r="AV85" s="55"/>
      <c r="AW85" s="55"/>
    </row>
    <row r="86" spans="2:49" ht="30" customHeight="1" x14ac:dyDescent="0.15">
      <c r="B86" s="58"/>
      <c r="D86" s="60"/>
      <c r="E86" s="431" t="s">
        <v>94</v>
      </c>
      <c r="F86" s="431"/>
      <c r="G86" s="431"/>
      <c r="H86" s="431"/>
      <c r="I86" s="431"/>
      <c r="J86" s="431"/>
      <c r="K86" s="431"/>
      <c r="L86" s="431"/>
      <c r="M86" s="431"/>
      <c r="N86" s="431"/>
      <c r="O86" s="431"/>
      <c r="P86" s="431"/>
      <c r="Q86" s="431"/>
      <c r="R86" s="431"/>
      <c r="S86" s="431"/>
      <c r="T86" s="431"/>
      <c r="U86" s="431"/>
      <c r="V86" s="431"/>
      <c r="W86" s="431"/>
      <c r="X86" s="431"/>
      <c r="Y86" s="431"/>
      <c r="Z86" s="431"/>
      <c r="AA86" s="431"/>
      <c r="AB86" s="431"/>
      <c r="AC86" s="431"/>
      <c r="AD86" s="431"/>
      <c r="AE86" s="431"/>
      <c r="AF86" s="431"/>
      <c r="AG86" s="431"/>
      <c r="AH86" s="431"/>
      <c r="AI86" s="431"/>
      <c r="AJ86" s="431"/>
      <c r="AK86" s="431"/>
      <c r="AL86" s="431"/>
      <c r="AM86" s="431"/>
      <c r="AN86" s="431"/>
      <c r="AO86" s="431"/>
      <c r="AP86" s="431"/>
      <c r="AQ86" s="431"/>
      <c r="AR86" s="431"/>
      <c r="AS86" s="431"/>
      <c r="AT86" s="431"/>
      <c r="AU86" s="55"/>
      <c r="AV86" s="55"/>
      <c r="AW86" s="55"/>
    </row>
    <row r="87" spans="2:49" ht="30" customHeight="1" x14ac:dyDescent="0.15">
      <c r="B87" s="58"/>
      <c r="C87" s="60" t="s">
        <v>95</v>
      </c>
      <c r="D87" s="60"/>
      <c r="E87" s="422" t="s">
        <v>96</v>
      </c>
      <c r="F87" s="422"/>
      <c r="G87" s="422"/>
      <c r="H87" s="422"/>
      <c r="I87" s="422"/>
      <c r="J87" s="422"/>
      <c r="K87" s="422"/>
      <c r="L87" s="422"/>
      <c r="M87" s="422"/>
      <c r="N87" s="422"/>
      <c r="O87" s="422"/>
      <c r="P87" s="422"/>
      <c r="Q87" s="422"/>
      <c r="R87" s="422"/>
      <c r="S87" s="422"/>
      <c r="T87" s="422"/>
      <c r="U87" s="422"/>
      <c r="V87" s="422"/>
      <c r="W87" s="422"/>
      <c r="X87" s="422"/>
      <c r="Y87" s="422"/>
      <c r="Z87" s="422"/>
      <c r="AA87" s="422"/>
      <c r="AB87" s="422"/>
      <c r="AC87" s="422"/>
      <c r="AD87" s="422"/>
      <c r="AE87" s="422"/>
      <c r="AF87" s="422"/>
      <c r="AG87" s="422"/>
      <c r="AH87" s="422"/>
      <c r="AI87" s="422"/>
      <c r="AJ87" s="422"/>
      <c r="AK87" s="422"/>
      <c r="AL87" s="422"/>
      <c r="AM87" s="422"/>
      <c r="AN87" s="422"/>
      <c r="AO87" s="422"/>
      <c r="AP87" s="422"/>
      <c r="AQ87" s="422"/>
      <c r="AR87" s="422"/>
      <c r="AS87" s="422"/>
      <c r="AT87" s="422"/>
      <c r="AU87" s="55"/>
      <c r="AV87" s="55"/>
      <c r="AW87" s="55"/>
    </row>
    <row r="88" spans="2:49" ht="33.75" customHeight="1" x14ac:dyDescent="0.15">
      <c r="B88" s="58"/>
      <c r="C88" s="58"/>
      <c r="D88" s="58"/>
      <c r="E88" s="430" t="s">
        <v>97</v>
      </c>
      <c r="F88" s="422"/>
      <c r="G88" s="422"/>
      <c r="H88" s="422"/>
      <c r="I88" s="422"/>
      <c r="J88" s="422"/>
      <c r="K88" s="422"/>
      <c r="L88" s="422"/>
      <c r="M88" s="422"/>
      <c r="N88" s="422"/>
      <c r="O88" s="422"/>
      <c r="P88" s="422"/>
      <c r="Q88" s="422"/>
      <c r="R88" s="422"/>
      <c r="S88" s="422"/>
      <c r="T88" s="422"/>
      <c r="U88" s="422"/>
      <c r="V88" s="422"/>
      <c r="W88" s="422"/>
      <c r="X88" s="422"/>
      <c r="Y88" s="422"/>
      <c r="Z88" s="422"/>
      <c r="AA88" s="422"/>
      <c r="AB88" s="422"/>
      <c r="AC88" s="422"/>
      <c r="AD88" s="422"/>
      <c r="AE88" s="422"/>
      <c r="AF88" s="422"/>
      <c r="AG88" s="422"/>
      <c r="AH88" s="422"/>
      <c r="AI88" s="422"/>
      <c r="AJ88" s="422"/>
      <c r="AK88" s="422"/>
      <c r="AL88" s="422"/>
      <c r="AM88" s="422"/>
      <c r="AN88" s="422"/>
      <c r="AO88" s="422"/>
      <c r="AP88" s="422"/>
      <c r="AQ88" s="422"/>
      <c r="AR88" s="422"/>
      <c r="AS88" s="422"/>
      <c r="AT88" s="422"/>
      <c r="AU88" s="55"/>
      <c r="AV88" s="55"/>
      <c r="AW88" s="55"/>
    </row>
    <row r="89" spans="2:49" ht="30" customHeight="1" x14ac:dyDescent="0.15">
      <c r="B89" s="58"/>
      <c r="C89" s="58"/>
      <c r="D89" s="58"/>
      <c r="E89" s="430" t="s">
        <v>98</v>
      </c>
      <c r="F89" s="422"/>
      <c r="G89" s="422"/>
      <c r="H89" s="422"/>
      <c r="I89" s="422"/>
      <c r="J89" s="422"/>
      <c r="K89" s="422"/>
      <c r="L89" s="422"/>
      <c r="M89" s="422"/>
      <c r="N89" s="422"/>
      <c r="O89" s="422"/>
      <c r="P89" s="422"/>
      <c r="Q89" s="422"/>
      <c r="R89" s="422"/>
      <c r="S89" s="422"/>
      <c r="T89" s="422"/>
      <c r="U89" s="422"/>
      <c r="V89" s="422"/>
      <c r="W89" s="422"/>
      <c r="X89" s="422"/>
      <c r="Y89" s="422"/>
      <c r="Z89" s="422"/>
      <c r="AA89" s="422"/>
      <c r="AB89" s="422"/>
      <c r="AC89" s="422"/>
      <c r="AD89" s="422"/>
      <c r="AE89" s="422"/>
      <c r="AF89" s="422"/>
      <c r="AG89" s="422"/>
      <c r="AH89" s="422"/>
      <c r="AI89" s="422"/>
      <c r="AJ89" s="422"/>
      <c r="AK89" s="422"/>
      <c r="AL89" s="422"/>
      <c r="AM89" s="422"/>
      <c r="AN89" s="422"/>
      <c r="AO89" s="422"/>
      <c r="AP89" s="422"/>
      <c r="AQ89" s="422"/>
      <c r="AR89" s="422"/>
      <c r="AS89" s="422"/>
      <c r="AT89" s="422"/>
      <c r="AU89" s="55"/>
      <c r="AV89" s="55"/>
      <c r="AW89" s="55"/>
    </row>
    <row r="90" spans="2:49" ht="30" customHeight="1" x14ac:dyDescent="0.15">
      <c r="B90" s="58"/>
      <c r="C90" s="58"/>
      <c r="D90" s="58"/>
      <c r="E90" s="422" t="s">
        <v>99</v>
      </c>
      <c r="F90" s="422"/>
      <c r="G90" s="422"/>
      <c r="H90" s="422"/>
      <c r="I90" s="422"/>
      <c r="J90" s="422"/>
      <c r="K90" s="422"/>
      <c r="L90" s="422"/>
      <c r="M90" s="422"/>
      <c r="N90" s="422"/>
      <c r="O90" s="422"/>
      <c r="P90" s="422"/>
      <c r="Q90" s="422"/>
      <c r="R90" s="422"/>
      <c r="S90" s="422"/>
      <c r="T90" s="422"/>
      <c r="U90" s="422"/>
      <c r="V90" s="422"/>
      <c r="W90" s="422"/>
      <c r="X90" s="422"/>
      <c r="Y90" s="422"/>
      <c r="Z90" s="422"/>
      <c r="AA90" s="422"/>
      <c r="AB90" s="422"/>
      <c r="AC90" s="422"/>
      <c r="AD90" s="422"/>
      <c r="AE90" s="422"/>
      <c r="AF90" s="422"/>
      <c r="AG90" s="422"/>
      <c r="AH90" s="422"/>
      <c r="AI90" s="422"/>
      <c r="AJ90" s="422"/>
      <c r="AK90" s="422"/>
      <c r="AL90" s="422"/>
      <c r="AM90" s="422"/>
      <c r="AN90" s="422"/>
      <c r="AO90" s="422"/>
      <c r="AP90" s="422"/>
      <c r="AQ90" s="422"/>
      <c r="AR90" s="422"/>
      <c r="AS90" s="422"/>
      <c r="AT90" s="422"/>
      <c r="AU90" s="55"/>
      <c r="AV90" s="55"/>
      <c r="AW90" s="55"/>
    </row>
    <row r="91" spans="2:49" ht="30" customHeight="1" x14ac:dyDescent="0.15">
      <c r="B91" s="58"/>
      <c r="C91" s="58"/>
      <c r="D91" s="58"/>
      <c r="E91" s="422" t="s">
        <v>100</v>
      </c>
      <c r="F91" s="422"/>
      <c r="G91" s="422"/>
      <c r="H91" s="422"/>
      <c r="I91" s="422"/>
      <c r="J91" s="422"/>
      <c r="K91" s="422"/>
      <c r="L91" s="422"/>
      <c r="M91" s="422"/>
      <c r="N91" s="422"/>
      <c r="O91" s="422"/>
      <c r="P91" s="422"/>
      <c r="Q91" s="422"/>
      <c r="R91" s="422"/>
      <c r="S91" s="422"/>
      <c r="T91" s="422"/>
      <c r="U91" s="422"/>
      <c r="V91" s="422"/>
      <c r="W91" s="422"/>
      <c r="X91" s="422"/>
      <c r="Y91" s="422"/>
      <c r="Z91" s="422"/>
      <c r="AA91" s="422"/>
      <c r="AB91" s="422"/>
      <c r="AC91" s="422"/>
      <c r="AD91" s="422"/>
      <c r="AE91" s="422"/>
      <c r="AF91" s="422"/>
      <c r="AG91" s="422"/>
      <c r="AH91" s="422"/>
      <c r="AI91" s="422"/>
      <c r="AJ91" s="422"/>
      <c r="AK91" s="422"/>
      <c r="AL91" s="422"/>
      <c r="AM91" s="422"/>
      <c r="AN91" s="422"/>
      <c r="AO91" s="422"/>
      <c r="AP91" s="422"/>
      <c r="AQ91" s="422"/>
      <c r="AR91" s="422"/>
      <c r="AS91" s="422"/>
      <c r="AT91" s="422"/>
      <c r="AU91" s="55"/>
      <c r="AV91" s="55"/>
      <c r="AW91" s="55"/>
    </row>
    <row r="92" spans="2:49" ht="30" customHeight="1" x14ac:dyDescent="0.15">
      <c r="B92" s="58"/>
      <c r="D92" s="58"/>
      <c r="E92" s="422" t="s">
        <v>101</v>
      </c>
      <c r="F92" s="422"/>
      <c r="G92" s="422"/>
      <c r="H92" s="422"/>
      <c r="I92" s="422"/>
      <c r="J92" s="422"/>
      <c r="K92" s="422"/>
      <c r="L92" s="422"/>
      <c r="M92" s="422"/>
      <c r="N92" s="422"/>
      <c r="O92" s="422"/>
      <c r="P92" s="422"/>
      <c r="Q92" s="422"/>
      <c r="R92" s="422"/>
      <c r="S92" s="422"/>
      <c r="T92" s="422"/>
      <c r="U92" s="422"/>
      <c r="V92" s="422"/>
      <c r="W92" s="422"/>
      <c r="X92" s="422"/>
      <c r="Y92" s="422"/>
      <c r="Z92" s="422"/>
      <c r="AA92" s="422"/>
      <c r="AB92" s="422"/>
      <c r="AC92" s="422"/>
      <c r="AD92" s="422"/>
      <c r="AE92" s="422"/>
      <c r="AF92" s="422"/>
      <c r="AG92" s="422"/>
      <c r="AH92" s="422"/>
      <c r="AI92" s="422"/>
      <c r="AJ92" s="422"/>
      <c r="AK92" s="422"/>
      <c r="AL92" s="422"/>
      <c r="AM92" s="422"/>
      <c r="AN92" s="422"/>
      <c r="AO92" s="422"/>
      <c r="AP92" s="422"/>
      <c r="AQ92" s="422"/>
      <c r="AR92" s="422"/>
      <c r="AS92" s="422"/>
      <c r="AT92" s="422"/>
      <c r="AU92" s="55"/>
      <c r="AV92" s="55"/>
      <c r="AW92" s="55"/>
    </row>
    <row r="93" spans="2:49" ht="30" customHeight="1" x14ac:dyDescent="0.15">
      <c r="B93" s="58"/>
      <c r="C93" s="60" t="s">
        <v>102</v>
      </c>
      <c r="D93" s="60"/>
      <c r="E93" s="422" t="s">
        <v>103</v>
      </c>
      <c r="F93" s="422"/>
      <c r="G93" s="422"/>
      <c r="H93" s="422"/>
      <c r="I93" s="422"/>
      <c r="J93" s="422"/>
      <c r="K93" s="422"/>
      <c r="L93" s="422"/>
      <c r="M93" s="422"/>
      <c r="N93" s="422"/>
      <c r="O93" s="422"/>
      <c r="P93" s="422"/>
      <c r="Q93" s="422"/>
      <c r="R93" s="422"/>
      <c r="S93" s="422"/>
      <c r="T93" s="422"/>
      <c r="U93" s="422"/>
      <c r="V93" s="422"/>
      <c r="W93" s="422"/>
      <c r="X93" s="422"/>
      <c r="Y93" s="422"/>
      <c r="Z93" s="422"/>
      <c r="AA93" s="422"/>
      <c r="AB93" s="422"/>
      <c r="AC93" s="422"/>
      <c r="AD93" s="422"/>
      <c r="AE93" s="422"/>
      <c r="AF93" s="422"/>
      <c r="AG93" s="422"/>
      <c r="AH93" s="422"/>
      <c r="AI93" s="422"/>
      <c r="AJ93" s="422"/>
      <c r="AK93" s="422"/>
      <c r="AL93" s="422"/>
      <c r="AM93" s="422"/>
      <c r="AN93" s="422"/>
      <c r="AO93" s="422"/>
      <c r="AP93" s="422"/>
      <c r="AQ93" s="422"/>
      <c r="AR93" s="422"/>
      <c r="AS93" s="422"/>
      <c r="AT93" s="422"/>
    </row>
    <row r="94" spans="2:49" ht="30" customHeight="1" x14ac:dyDescent="0.15">
      <c r="B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row>
    <row r="95" spans="2:49" ht="30" customHeight="1" x14ac:dyDescent="0.15">
      <c r="E95" s="427"/>
      <c r="F95" s="427"/>
      <c r="G95" s="427"/>
      <c r="H95" s="427"/>
      <c r="I95" s="427"/>
      <c r="J95" s="427"/>
      <c r="K95" s="427"/>
      <c r="L95" s="427"/>
      <c r="M95" s="427"/>
      <c r="N95" s="427"/>
      <c r="O95" s="427"/>
      <c r="P95" s="427"/>
      <c r="Q95" s="427"/>
      <c r="R95" s="427"/>
      <c r="S95" s="427"/>
      <c r="T95" s="427"/>
      <c r="U95" s="427"/>
      <c r="V95" s="427"/>
      <c r="W95" s="427"/>
      <c r="X95" s="427"/>
      <c r="Y95" s="427"/>
      <c r="Z95" s="427"/>
      <c r="AA95" s="427"/>
      <c r="AB95" s="427"/>
      <c r="AC95" s="427"/>
      <c r="AD95" s="427"/>
      <c r="AE95" s="427"/>
      <c r="AF95" s="427"/>
      <c r="AG95" s="427"/>
      <c r="AH95" s="427"/>
      <c r="AI95" s="427"/>
      <c r="AJ95" s="427"/>
      <c r="AK95" s="427"/>
      <c r="AL95" s="427"/>
      <c r="AM95" s="427"/>
      <c r="AN95" s="427"/>
      <c r="AO95" s="428"/>
      <c r="AP95" s="428"/>
      <c r="AQ95" s="429"/>
      <c r="AR95" s="56"/>
      <c r="AS95" s="56"/>
      <c r="AT95" s="56"/>
    </row>
  </sheetData>
  <sheetProtection selectLockedCells="1"/>
  <mergeCells count="307">
    <mergeCell ref="E90:AT90"/>
    <mergeCell ref="E91:AT91"/>
    <mergeCell ref="E92:AT92"/>
    <mergeCell ref="E93:AT93"/>
    <mergeCell ref="E95:AQ95"/>
    <mergeCell ref="E84:AT84"/>
    <mergeCell ref="E85:AT85"/>
    <mergeCell ref="E86:AT86"/>
    <mergeCell ref="E87:AT87"/>
    <mergeCell ref="E88:AT88"/>
    <mergeCell ref="E89:AT89"/>
    <mergeCell ref="C78:AT78"/>
    <mergeCell ref="C79:AT79"/>
    <mergeCell ref="C80:AT80"/>
    <mergeCell ref="C81:AT81"/>
    <mergeCell ref="C82:AT82"/>
    <mergeCell ref="E83:AT83"/>
    <mergeCell ref="E67:AS67"/>
    <mergeCell ref="E68:AS68"/>
    <mergeCell ref="E69:AS69"/>
    <mergeCell ref="C75:AT75"/>
    <mergeCell ref="C76:AT76"/>
    <mergeCell ref="C77:AT77"/>
    <mergeCell ref="Y64:AJ64"/>
    <mergeCell ref="AO53:AQ54"/>
    <mergeCell ref="AR53:AS54"/>
    <mergeCell ref="B56:I57"/>
    <mergeCell ref="J56:R57"/>
    <mergeCell ref="S56:AA57"/>
    <mergeCell ref="AB56:AJ57"/>
    <mergeCell ref="AK56:AS57"/>
    <mergeCell ref="AB53:AB54"/>
    <mergeCell ref="AC53:AE54"/>
    <mergeCell ref="AF53:AH54"/>
    <mergeCell ref="AI53:AJ54"/>
    <mergeCell ref="AK53:AK54"/>
    <mergeCell ref="AL53:AN54"/>
    <mergeCell ref="S51:S52"/>
    <mergeCell ref="T51:V52"/>
    <mergeCell ref="W51:Y52"/>
    <mergeCell ref="Z51:AA52"/>
    <mergeCell ref="B58:I58"/>
    <mergeCell ref="J58:R58"/>
    <mergeCell ref="S58:AA58"/>
    <mergeCell ref="AB58:AJ58"/>
    <mergeCell ref="AK58:AS58"/>
    <mergeCell ref="AO49:AQ50"/>
    <mergeCell ref="AR49:AS50"/>
    <mergeCell ref="AC49:AE50"/>
    <mergeCell ref="AF49:AH50"/>
    <mergeCell ref="AO51:AQ52"/>
    <mergeCell ref="AR51:AS52"/>
    <mergeCell ref="B53:I54"/>
    <mergeCell ref="J53:L54"/>
    <mergeCell ref="M53:Q54"/>
    <mergeCell ref="R53:R54"/>
    <mergeCell ref="S53:S54"/>
    <mergeCell ref="T53:V54"/>
    <mergeCell ref="W53:Y54"/>
    <mergeCell ref="Z53:AA54"/>
    <mergeCell ref="AB51:AB52"/>
    <mergeCell ref="AC51:AE52"/>
    <mergeCell ref="AF51:AH52"/>
    <mergeCell ref="AI51:AJ52"/>
    <mergeCell ref="AK51:AK52"/>
    <mergeCell ref="AL51:AN52"/>
    <mergeCell ref="B51:I52"/>
    <mergeCell ref="J51:L52"/>
    <mergeCell ref="M51:Q52"/>
    <mergeCell ref="R51:R52"/>
    <mergeCell ref="AI49:AJ50"/>
    <mergeCell ref="AK49:AK50"/>
    <mergeCell ref="AL49:AN50"/>
    <mergeCell ref="AB49:AB50"/>
    <mergeCell ref="AB48:AE48"/>
    <mergeCell ref="AF48:AJ48"/>
    <mergeCell ref="AK48:AN48"/>
    <mergeCell ref="AO48:AS48"/>
    <mergeCell ref="B49:L50"/>
    <mergeCell ref="M49:R50"/>
    <mergeCell ref="S49:S50"/>
    <mergeCell ref="T49:V50"/>
    <mergeCell ref="W49:Y50"/>
    <mergeCell ref="Z49:AA50"/>
    <mergeCell ref="B46:L48"/>
    <mergeCell ref="M46:R48"/>
    <mergeCell ref="S46:AA46"/>
    <mergeCell ref="AB46:AJ46"/>
    <mergeCell ref="AK46:AS46"/>
    <mergeCell ref="S47:AA47"/>
    <mergeCell ref="AB47:AJ47"/>
    <mergeCell ref="AK47:AS47"/>
    <mergeCell ref="S48:V48"/>
    <mergeCell ref="W48:AA48"/>
    <mergeCell ref="BG41:BJ41"/>
    <mergeCell ref="AR42:AS42"/>
    <mergeCell ref="B43:N43"/>
    <mergeCell ref="O43:R43"/>
    <mergeCell ref="T43:Y43"/>
    <mergeCell ref="Z43:AA43"/>
    <mergeCell ref="AB43:AE43"/>
    <mergeCell ref="AF43:AQ43"/>
    <mergeCell ref="AR43:AS43"/>
    <mergeCell ref="B42:N42"/>
    <mergeCell ref="O42:R42"/>
    <mergeCell ref="T42:Y42"/>
    <mergeCell ref="Z42:AA42"/>
    <mergeCell ref="AB42:AE42"/>
    <mergeCell ref="AF42:AQ42"/>
    <mergeCell ref="B41:N41"/>
    <mergeCell ref="O41:R41"/>
    <mergeCell ref="T41:Y41"/>
    <mergeCell ref="Z41:AA41"/>
    <mergeCell ref="AB41:AS41"/>
    <mergeCell ref="BL38:BO38"/>
    <mergeCell ref="B39:C39"/>
    <mergeCell ref="D39:E39"/>
    <mergeCell ref="G39:H39"/>
    <mergeCell ref="J39:L39"/>
    <mergeCell ref="M39:N39"/>
    <mergeCell ref="O39:Y39"/>
    <mergeCell ref="Z39:AA39"/>
    <mergeCell ref="BE39:BF39"/>
    <mergeCell ref="BH39:BJ39"/>
    <mergeCell ref="B38:C38"/>
    <mergeCell ref="D38:E38"/>
    <mergeCell ref="G38:H38"/>
    <mergeCell ref="J38:L38"/>
    <mergeCell ref="M38:N38"/>
    <mergeCell ref="O38:Y38"/>
    <mergeCell ref="Z38:AA38"/>
    <mergeCell ref="BE38:BF38"/>
    <mergeCell ref="BH38:BJ38"/>
    <mergeCell ref="BH36:BJ36"/>
    <mergeCell ref="B37:C37"/>
    <mergeCell ref="D37:E37"/>
    <mergeCell ref="G37:H37"/>
    <mergeCell ref="J37:L37"/>
    <mergeCell ref="M37:N37"/>
    <mergeCell ref="O37:Y37"/>
    <mergeCell ref="Z37:AA37"/>
    <mergeCell ref="AG37:AH37"/>
    <mergeCell ref="BE37:BF37"/>
    <mergeCell ref="BH37:BJ37"/>
    <mergeCell ref="B36:C36"/>
    <mergeCell ref="D36:E36"/>
    <mergeCell ref="G36:H36"/>
    <mergeCell ref="J36:L36"/>
    <mergeCell ref="M36:N36"/>
    <mergeCell ref="O36:Y36"/>
    <mergeCell ref="Z36:AA36"/>
    <mergeCell ref="AG36:AH36"/>
    <mergeCell ref="BE36:BF36"/>
    <mergeCell ref="BH34:BJ34"/>
    <mergeCell ref="B35:C35"/>
    <mergeCell ref="D35:E35"/>
    <mergeCell ref="G35:H35"/>
    <mergeCell ref="J35:L35"/>
    <mergeCell ref="M35:N35"/>
    <mergeCell ref="O35:Y35"/>
    <mergeCell ref="Z35:AA35"/>
    <mergeCell ref="AG35:AH35"/>
    <mergeCell ref="BE35:BF35"/>
    <mergeCell ref="BH35:BJ35"/>
    <mergeCell ref="B34:C34"/>
    <mergeCell ref="D34:E34"/>
    <mergeCell ref="G34:H34"/>
    <mergeCell ref="J34:L34"/>
    <mergeCell ref="M34:N34"/>
    <mergeCell ref="O34:Y34"/>
    <mergeCell ref="Z34:AA34"/>
    <mergeCell ref="AG34:AH34"/>
    <mergeCell ref="BE34:BF34"/>
    <mergeCell ref="BH32:BJ32"/>
    <mergeCell ref="BL32:BO32"/>
    <mergeCell ref="B33:C33"/>
    <mergeCell ref="D33:E33"/>
    <mergeCell ref="G33:H33"/>
    <mergeCell ref="J33:L33"/>
    <mergeCell ref="M33:N33"/>
    <mergeCell ref="O33:Y33"/>
    <mergeCell ref="Z33:AA33"/>
    <mergeCell ref="AG33:AH33"/>
    <mergeCell ref="BE33:BF33"/>
    <mergeCell ref="BH33:BJ33"/>
    <mergeCell ref="B32:C32"/>
    <mergeCell ref="D32:E32"/>
    <mergeCell ref="G32:H32"/>
    <mergeCell ref="J32:L32"/>
    <mergeCell ref="M32:N32"/>
    <mergeCell ref="O32:Y32"/>
    <mergeCell ref="Z32:AA32"/>
    <mergeCell ref="AG32:AH32"/>
    <mergeCell ref="BE32:BF32"/>
    <mergeCell ref="BH30:BJ30"/>
    <mergeCell ref="B31:C31"/>
    <mergeCell ref="D31:E31"/>
    <mergeCell ref="G31:H31"/>
    <mergeCell ref="J31:L31"/>
    <mergeCell ref="M31:N31"/>
    <mergeCell ref="O31:Y31"/>
    <mergeCell ref="Z31:AA31"/>
    <mergeCell ref="AG31:AH31"/>
    <mergeCell ref="BE31:BF31"/>
    <mergeCell ref="BH31:BJ31"/>
    <mergeCell ref="B30:C30"/>
    <mergeCell ref="D30:E30"/>
    <mergeCell ref="G30:H30"/>
    <mergeCell ref="J30:L30"/>
    <mergeCell ref="M30:N30"/>
    <mergeCell ref="O30:Y30"/>
    <mergeCell ref="Z30:AA30"/>
    <mergeCell ref="AG30:AH30"/>
    <mergeCell ref="BE30:BF30"/>
    <mergeCell ref="Z28:AA28"/>
    <mergeCell ref="AG28:AH28"/>
    <mergeCell ref="BE28:BF28"/>
    <mergeCell ref="BH28:BJ28"/>
    <mergeCell ref="B29:C29"/>
    <mergeCell ref="D29:E29"/>
    <mergeCell ref="G29:H29"/>
    <mergeCell ref="J29:L29"/>
    <mergeCell ref="M29:N29"/>
    <mergeCell ref="O29:Y29"/>
    <mergeCell ref="B28:C28"/>
    <mergeCell ref="D28:E28"/>
    <mergeCell ref="G28:H28"/>
    <mergeCell ref="J28:L28"/>
    <mergeCell ref="M28:N28"/>
    <mergeCell ref="O28:Y28"/>
    <mergeCell ref="Z29:AA29"/>
    <mergeCell ref="AG29:AH29"/>
    <mergeCell ref="BE29:BF29"/>
    <mergeCell ref="BH29:BJ29"/>
    <mergeCell ref="B24:C24"/>
    <mergeCell ref="D24:E24"/>
    <mergeCell ref="G24:H24"/>
    <mergeCell ref="J24:L24"/>
    <mergeCell ref="M24:N24"/>
    <mergeCell ref="O24:Y24"/>
    <mergeCell ref="AY26:BJ26"/>
    <mergeCell ref="BR26:BU26"/>
    <mergeCell ref="B27:N27"/>
    <mergeCell ref="O27:AA27"/>
    <mergeCell ref="BI27:BP27"/>
    <mergeCell ref="BR27:BU27"/>
    <mergeCell ref="Z24:AA24"/>
    <mergeCell ref="BE24:BF24"/>
    <mergeCell ref="BH24:BJ24"/>
    <mergeCell ref="B25:N25"/>
    <mergeCell ref="O25:Y25"/>
    <mergeCell ref="Z25:AA25"/>
    <mergeCell ref="AB25:AE25"/>
    <mergeCell ref="AF25:AQ25"/>
    <mergeCell ref="AR25:AS25"/>
    <mergeCell ref="BF25:BJ25"/>
    <mergeCell ref="BH22:BJ22"/>
    <mergeCell ref="B23:C23"/>
    <mergeCell ref="D23:E23"/>
    <mergeCell ref="G23:H23"/>
    <mergeCell ref="J23:L23"/>
    <mergeCell ref="M23:N23"/>
    <mergeCell ref="O23:Y23"/>
    <mergeCell ref="Z23:AA23"/>
    <mergeCell ref="AK23:AM23"/>
    <mergeCell ref="BE23:BF23"/>
    <mergeCell ref="BH23:BJ23"/>
    <mergeCell ref="B22:C22"/>
    <mergeCell ref="D22:E22"/>
    <mergeCell ref="G22:H22"/>
    <mergeCell ref="J22:L22"/>
    <mergeCell ref="M22:N22"/>
    <mergeCell ref="O22:Y22"/>
    <mergeCell ref="Z22:AA22"/>
    <mergeCell ref="AK22:AM22"/>
    <mergeCell ref="BE22:BF22"/>
    <mergeCell ref="B19:N19"/>
    <mergeCell ref="O19:AA19"/>
    <mergeCell ref="AY19:BJ19"/>
    <mergeCell ref="BL19:BU19"/>
    <mergeCell ref="B20:C20"/>
    <mergeCell ref="D20:E20"/>
    <mergeCell ref="G20:H20"/>
    <mergeCell ref="J20:L20"/>
    <mergeCell ref="M20:N20"/>
    <mergeCell ref="O20:Y20"/>
    <mergeCell ref="Z20:AA20"/>
    <mergeCell ref="AB20:AI20"/>
    <mergeCell ref="AY20:BJ20"/>
    <mergeCell ref="BR20:BU20"/>
    <mergeCell ref="B13:N13"/>
    <mergeCell ref="O13:AA13"/>
    <mergeCell ref="AB13:AM13"/>
    <mergeCell ref="AN13:AS13"/>
    <mergeCell ref="B14:N15"/>
    <mergeCell ref="O14:AA15"/>
    <mergeCell ref="AB14:AM15"/>
    <mergeCell ref="AN14:AS15"/>
    <mergeCell ref="B4:AS7"/>
    <mergeCell ref="B9:F9"/>
    <mergeCell ref="G9:N9"/>
    <mergeCell ref="O9:AA9"/>
    <mergeCell ref="AB9:AS9"/>
    <mergeCell ref="B10:F11"/>
    <mergeCell ref="G10:N11"/>
    <mergeCell ref="O10:AA11"/>
    <mergeCell ref="AB10:AS11"/>
  </mergeCells>
  <phoneticPr fontId="24"/>
  <printOptions horizontalCentered="1"/>
  <pageMargins left="0.35433070866141736" right="0.31496062992125984" top="0.23622047244094491" bottom="0.23622047244094491" header="0.19685039370078741" footer="0.19685039370078741"/>
  <pageSetup paperSize="9" scale="52" fitToWidth="0" orientation="portrait" r:id="rId1"/>
  <rowBreaks count="1" manualBreakCount="1">
    <brk id="69" max="4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59"/>
  <sheetViews>
    <sheetView showGridLines="0" workbookViewId="0">
      <selection activeCell="J10" sqref="J10"/>
    </sheetView>
  </sheetViews>
  <sheetFormatPr defaultColWidth="1.625" defaultRowHeight="15" customHeight="1" x14ac:dyDescent="0.15"/>
  <cols>
    <col min="1" max="1" width="1.625" style="86" customWidth="1"/>
    <col min="2" max="7" width="1.875" style="86" customWidth="1"/>
    <col min="8" max="8" width="15.625" style="86" customWidth="1"/>
    <col min="9" max="9" width="1.625" style="86" customWidth="1"/>
    <col min="10" max="10" width="15.625" style="86" customWidth="1"/>
    <col min="11" max="11" width="1.625" style="86" customWidth="1"/>
    <col min="12" max="12" width="5.625" style="86" customWidth="1"/>
    <col min="13" max="13" width="15.625" style="86" customWidth="1"/>
    <col min="14" max="252" width="1.625" style="86"/>
    <col min="253" max="253" width="1.625" style="86" customWidth="1"/>
    <col min="254" max="263" width="1.875" style="86" customWidth="1"/>
    <col min="264" max="264" width="15.625" style="86" customWidth="1"/>
    <col min="265" max="265" width="1.625" style="86" customWidth="1"/>
    <col min="266" max="266" width="15.625" style="86" customWidth="1"/>
    <col min="267" max="267" width="1.625" style="86" customWidth="1"/>
    <col min="268" max="268" width="5.625" style="86" customWidth="1"/>
    <col min="269" max="269" width="15.625" style="86" customWidth="1"/>
    <col min="270" max="508" width="1.625" style="86"/>
    <col min="509" max="509" width="1.625" style="86" customWidth="1"/>
    <col min="510" max="519" width="1.875" style="86" customWidth="1"/>
    <col min="520" max="520" width="15.625" style="86" customWidth="1"/>
    <col min="521" max="521" width="1.625" style="86" customWidth="1"/>
    <col min="522" max="522" width="15.625" style="86" customWidth="1"/>
    <col min="523" max="523" width="1.625" style="86" customWidth="1"/>
    <col min="524" max="524" width="5.625" style="86" customWidth="1"/>
    <col min="525" max="525" width="15.625" style="86" customWidth="1"/>
    <col min="526" max="764" width="1.625" style="86"/>
    <col min="765" max="765" width="1.625" style="86" customWidth="1"/>
    <col min="766" max="775" width="1.875" style="86" customWidth="1"/>
    <col min="776" max="776" width="15.625" style="86" customWidth="1"/>
    <col min="777" max="777" width="1.625" style="86" customWidth="1"/>
    <col min="778" max="778" width="15.625" style="86" customWidth="1"/>
    <col min="779" max="779" width="1.625" style="86" customWidth="1"/>
    <col min="780" max="780" width="5.625" style="86" customWidth="1"/>
    <col min="781" max="781" width="15.625" style="86" customWidth="1"/>
    <col min="782" max="1020" width="1.625" style="86"/>
    <col min="1021" max="1021" width="1.625" style="86" customWidth="1"/>
    <col min="1022" max="1031" width="1.875" style="86" customWidth="1"/>
    <col min="1032" max="1032" width="15.625" style="86" customWidth="1"/>
    <col min="1033" max="1033" width="1.625" style="86" customWidth="1"/>
    <col min="1034" max="1034" width="15.625" style="86" customWidth="1"/>
    <col min="1035" max="1035" width="1.625" style="86" customWidth="1"/>
    <col min="1036" max="1036" width="5.625" style="86" customWidth="1"/>
    <col min="1037" max="1037" width="15.625" style="86" customWidth="1"/>
    <col min="1038" max="1276" width="1.625" style="86"/>
    <col min="1277" max="1277" width="1.625" style="86" customWidth="1"/>
    <col min="1278" max="1287" width="1.875" style="86" customWidth="1"/>
    <col min="1288" max="1288" width="15.625" style="86" customWidth="1"/>
    <col min="1289" max="1289" width="1.625" style="86" customWidth="1"/>
    <col min="1290" max="1290" width="15.625" style="86" customWidth="1"/>
    <col min="1291" max="1291" width="1.625" style="86" customWidth="1"/>
    <col min="1292" max="1292" width="5.625" style="86" customWidth="1"/>
    <col min="1293" max="1293" width="15.625" style="86" customWidth="1"/>
    <col min="1294" max="1532" width="1.625" style="86"/>
    <col min="1533" max="1533" width="1.625" style="86" customWidth="1"/>
    <col min="1534" max="1543" width="1.875" style="86" customWidth="1"/>
    <col min="1544" max="1544" width="15.625" style="86" customWidth="1"/>
    <col min="1545" max="1545" width="1.625" style="86" customWidth="1"/>
    <col min="1546" max="1546" width="15.625" style="86" customWidth="1"/>
    <col min="1547" max="1547" width="1.625" style="86" customWidth="1"/>
    <col min="1548" max="1548" width="5.625" style="86" customWidth="1"/>
    <col min="1549" max="1549" width="15.625" style="86" customWidth="1"/>
    <col min="1550" max="1788" width="1.625" style="86"/>
    <col min="1789" max="1789" width="1.625" style="86" customWidth="1"/>
    <col min="1790" max="1799" width="1.875" style="86" customWidth="1"/>
    <col min="1800" max="1800" width="15.625" style="86" customWidth="1"/>
    <col min="1801" max="1801" width="1.625" style="86" customWidth="1"/>
    <col min="1802" max="1802" width="15.625" style="86" customWidth="1"/>
    <col min="1803" max="1803" width="1.625" style="86" customWidth="1"/>
    <col min="1804" max="1804" width="5.625" style="86" customWidth="1"/>
    <col min="1805" max="1805" width="15.625" style="86" customWidth="1"/>
    <col min="1806" max="2044" width="1.625" style="86"/>
    <col min="2045" max="2045" width="1.625" style="86" customWidth="1"/>
    <col min="2046" max="2055" width="1.875" style="86" customWidth="1"/>
    <col min="2056" max="2056" width="15.625" style="86" customWidth="1"/>
    <col min="2057" max="2057" width="1.625" style="86" customWidth="1"/>
    <col min="2058" max="2058" width="15.625" style="86" customWidth="1"/>
    <col min="2059" max="2059" width="1.625" style="86" customWidth="1"/>
    <col min="2060" max="2060" width="5.625" style="86" customWidth="1"/>
    <col min="2061" max="2061" width="15.625" style="86" customWidth="1"/>
    <col min="2062" max="2300" width="1.625" style="86"/>
    <col min="2301" max="2301" width="1.625" style="86" customWidth="1"/>
    <col min="2302" max="2311" width="1.875" style="86" customWidth="1"/>
    <col min="2312" max="2312" width="15.625" style="86" customWidth="1"/>
    <col min="2313" max="2313" width="1.625" style="86" customWidth="1"/>
    <col min="2314" max="2314" width="15.625" style="86" customWidth="1"/>
    <col min="2315" max="2315" width="1.625" style="86" customWidth="1"/>
    <col min="2316" max="2316" width="5.625" style="86" customWidth="1"/>
    <col min="2317" max="2317" width="15.625" style="86" customWidth="1"/>
    <col min="2318" max="2556" width="1.625" style="86"/>
    <col min="2557" max="2557" width="1.625" style="86" customWidth="1"/>
    <col min="2558" max="2567" width="1.875" style="86" customWidth="1"/>
    <col min="2568" max="2568" width="15.625" style="86" customWidth="1"/>
    <col min="2569" max="2569" width="1.625" style="86" customWidth="1"/>
    <col min="2570" max="2570" width="15.625" style="86" customWidth="1"/>
    <col min="2571" max="2571" width="1.625" style="86" customWidth="1"/>
    <col min="2572" max="2572" width="5.625" style="86" customWidth="1"/>
    <col min="2573" max="2573" width="15.625" style="86" customWidth="1"/>
    <col min="2574" max="2812" width="1.625" style="86"/>
    <col min="2813" max="2813" width="1.625" style="86" customWidth="1"/>
    <col min="2814" max="2823" width="1.875" style="86" customWidth="1"/>
    <col min="2824" max="2824" width="15.625" style="86" customWidth="1"/>
    <col min="2825" max="2825" width="1.625" style="86" customWidth="1"/>
    <col min="2826" max="2826" width="15.625" style="86" customWidth="1"/>
    <col min="2827" max="2827" width="1.625" style="86" customWidth="1"/>
    <col min="2828" max="2828" width="5.625" style="86" customWidth="1"/>
    <col min="2829" max="2829" width="15.625" style="86" customWidth="1"/>
    <col min="2830" max="3068" width="1.625" style="86"/>
    <col min="3069" max="3069" width="1.625" style="86" customWidth="1"/>
    <col min="3070" max="3079" width="1.875" style="86" customWidth="1"/>
    <col min="3080" max="3080" width="15.625" style="86" customWidth="1"/>
    <col min="3081" max="3081" width="1.625" style="86" customWidth="1"/>
    <col min="3082" max="3082" width="15.625" style="86" customWidth="1"/>
    <col min="3083" max="3083" width="1.625" style="86" customWidth="1"/>
    <col min="3084" max="3084" width="5.625" style="86" customWidth="1"/>
    <col min="3085" max="3085" width="15.625" style="86" customWidth="1"/>
    <col min="3086" max="3324" width="1.625" style="86"/>
    <col min="3325" max="3325" width="1.625" style="86" customWidth="1"/>
    <col min="3326" max="3335" width="1.875" style="86" customWidth="1"/>
    <col min="3336" max="3336" width="15.625" style="86" customWidth="1"/>
    <col min="3337" max="3337" width="1.625" style="86" customWidth="1"/>
    <col min="3338" max="3338" width="15.625" style="86" customWidth="1"/>
    <col min="3339" max="3339" width="1.625" style="86" customWidth="1"/>
    <col min="3340" max="3340" width="5.625" style="86" customWidth="1"/>
    <col min="3341" max="3341" width="15.625" style="86" customWidth="1"/>
    <col min="3342" max="3580" width="1.625" style="86"/>
    <col min="3581" max="3581" width="1.625" style="86" customWidth="1"/>
    <col min="3582" max="3591" width="1.875" style="86" customWidth="1"/>
    <col min="3592" max="3592" width="15.625" style="86" customWidth="1"/>
    <col min="3593" max="3593" width="1.625" style="86" customWidth="1"/>
    <col min="3594" max="3594" width="15.625" style="86" customWidth="1"/>
    <col min="3595" max="3595" width="1.625" style="86" customWidth="1"/>
    <col min="3596" max="3596" width="5.625" style="86" customWidth="1"/>
    <col min="3597" max="3597" width="15.625" style="86" customWidth="1"/>
    <col min="3598" max="3836" width="1.625" style="86"/>
    <col min="3837" max="3837" width="1.625" style="86" customWidth="1"/>
    <col min="3838" max="3847" width="1.875" style="86" customWidth="1"/>
    <col min="3848" max="3848" width="15.625" style="86" customWidth="1"/>
    <col min="3849" max="3849" width="1.625" style="86" customWidth="1"/>
    <col min="3850" max="3850" width="15.625" style="86" customWidth="1"/>
    <col min="3851" max="3851" width="1.625" style="86" customWidth="1"/>
    <col min="3852" max="3852" width="5.625" style="86" customWidth="1"/>
    <col min="3853" max="3853" width="15.625" style="86" customWidth="1"/>
    <col min="3854" max="4092" width="1.625" style="86"/>
    <col min="4093" max="4093" width="1.625" style="86" customWidth="1"/>
    <col min="4094" max="4103" width="1.875" style="86" customWidth="1"/>
    <col min="4104" max="4104" width="15.625" style="86" customWidth="1"/>
    <col min="4105" max="4105" width="1.625" style="86" customWidth="1"/>
    <col min="4106" max="4106" width="15.625" style="86" customWidth="1"/>
    <col min="4107" max="4107" width="1.625" style="86" customWidth="1"/>
    <col min="4108" max="4108" width="5.625" style="86" customWidth="1"/>
    <col min="4109" max="4109" width="15.625" style="86" customWidth="1"/>
    <col min="4110" max="4348" width="1.625" style="86"/>
    <col min="4349" max="4349" width="1.625" style="86" customWidth="1"/>
    <col min="4350" max="4359" width="1.875" style="86" customWidth="1"/>
    <col min="4360" max="4360" width="15.625" style="86" customWidth="1"/>
    <col min="4361" max="4361" width="1.625" style="86" customWidth="1"/>
    <col min="4362" max="4362" width="15.625" style="86" customWidth="1"/>
    <col min="4363" max="4363" width="1.625" style="86" customWidth="1"/>
    <col min="4364" max="4364" width="5.625" style="86" customWidth="1"/>
    <col min="4365" max="4365" width="15.625" style="86" customWidth="1"/>
    <col min="4366" max="4604" width="1.625" style="86"/>
    <col min="4605" max="4605" width="1.625" style="86" customWidth="1"/>
    <col min="4606" max="4615" width="1.875" style="86" customWidth="1"/>
    <col min="4616" max="4616" width="15.625" style="86" customWidth="1"/>
    <col min="4617" max="4617" width="1.625" style="86" customWidth="1"/>
    <col min="4618" max="4618" width="15.625" style="86" customWidth="1"/>
    <col min="4619" max="4619" width="1.625" style="86" customWidth="1"/>
    <col min="4620" max="4620" width="5.625" style="86" customWidth="1"/>
    <col min="4621" max="4621" width="15.625" style="86" customWidth="1"/>
    <col min="4622" max="4860" width="1.625" style="86"/>
    <col min="4861" max="4861" width="1.625" style="86" customWidth="1"/>
    <col min="4862" max="4871" width="1.875" style="86" customWidth="1"/>
    <col min="4872" max="4872" width="15.625" style="86" customWidth="1"/>
    <col min="4873" max="4873" width="1.625" style="86" customWidth="1"/>
    <col min="4874" max="4874" width="15.625" style="86" customWidth="1"/>
    <col min="4875" max="4875" width="1.625" style="86" customWidth="1"/>
    <col min="4876" max="4876" width="5.625" style="86" customWidth="1"/>
    <col min="4877" max="4877" width="15.625" style="86" customWidth="1"/>
    <col min="4878" max="5116" width="1.625" style="86"/>
    <col min="5117" max="5117" width="1.625" style="86" customWidth="1"/>
    <col min="5118" max="5127" width="1.875" style="86" customWidth="1"/>
    <col min="5128" max="5128" width="15.625" style="86" customWidth="1"/>
    <col min="5129" max="5129" width="1.625" style="86" customWidth="1"/>
    <col min="5130" max="5130" width="15.625" style="86" customWidth="1"/>
    <col min="5131" max="5131" width="1.625" style="86" customWidth="1"/>
    <col min="5132" max="5132" width="5.625" style="86" customWidth="1"/>
    <col min="5133" max="5133" width="15.625" style="86" customWidth="1"/>
    <col min="5134" max="5372" width="1.625" style="86"/>
    <col min="5373" max="5373" width="1.625" style="86" customWidth="1"/>
    <col min="5374" max="5383" width="1.875" style="86" customWidth="1"/>
    <col min="5384" max="5384" width="15.625" style="86" customWidth="1"/>
    <col min="5385" max="5385" width="1.625" style="86" customWidth="1"/>
    <col min="5386" max="5386" width="15.625" style="86" customWidth="1"/>
    <col min="5387" max="5387" width="1.625" style="86" customWidth="1"/>
    <col min="5388" max="5388" width="5.625" style="86" customWidth="1"/>
    <col min="5389" max="5389" width="15.625" style="86" customWidth="1"/>
    <col min="5390" max="5628" width="1.625" style="86"/>
    <col min="5629" max="5629" width="1.625" style="86" customWidth="1"/>
    <col min="5630" max="5639" width="1.875" style="86" customWidth="1"/>
    <col min="5640" max="5640" width="15.625" style="86" customWidth="1"/>
    <col min="5641" max="5641" width="1.625" style="86" customWidth="1"/>
    <col min="5642" max="5642" width="15.625" style="86" customWidth="1"/>
    <col min="5643" max="5643" width="1.625" style="86" customWidth="1"/>
    <col min="5644" max="5644" width="5.625" style="86" customWidth="1"/>
    <col min="5645" max="5645" width="15.625" style="86" customWidth="1"/>
    <col min="5646" max="5884" width="1.625" style="86"/>
    <col min="5885" max="5885" width="1.625" style="86" customWidth="1"/>
    <col min="5886" max="5895" width="1.875" style="86" customWidth="1"/>
    <col min="5896" max="5896" width="15.625" style="86" customWidth="1"/>
    <col min="5897" max="5897" width="1.625" style="86" customWidth="1"/>
    <col min="5898" max="5898" width="15.625" style="86" customWidth="1"/>
    <col min="5899" max="5899" width="1.625" style="86" customWidth="1"/>
    <col min="5900" max="5900" width="5.625" style="86" customWidth="1"/>
    <col min="5901" max="5901" width="15.625" style="86" customWidth="1"/>
    <col min="5902" max="6140" width="1.625" style="86"/>
    <col min="6141" max="6141" width="1.625" style="86" customWidth="1"/>
    <col min="6142" max="6151" width="1.875" style="86" customWidth="1"/>
    <col min="6152" max="6152" width="15.625" style="86" customWidth="1"/>
    <col min="6153" max="6153" width="1.625" style="86" customWidth="1"/>
    <col min="6154" max="6154" width="15.625" style="86" customWidth="1"/>
    <col min="6155" max="6155" width="1.625" style="86" customWidth="1"/>
    <col min="6156" max="6156" width="5.625" style="86" customWidth="1"/>
    <col min="6157" max="6157" width="15.625" style="86" customWidth="1"/>
    <col min="6158" max="6396" width="1.625" style="86"/>
    <col min="6397" max="6397" width="1.625" style="86" customWidth="1"/>
    <col min="6398" max="6407" width="1.875" style="86" customWidth="1"/>
    <col min="6408" max="6408" width="15.625" style="86" customWidth="1"/>
    <col min="6409" max="6409" width="1.625" style="86" customWidth="1"/>
    <col min="6410" max="6410" width="15.625" style="86" customWidth="1"/>
    <col min="6411" max="6411" width="1.625" style="86" customWidth="1"/>
    <col min="6412" max="6412" width="5.625" style="86" customWidth="1"/>
    <col min="6413" max="6413" width="15.625" style="86" customWidth="1"/>
    <col min="6414" max="6652" width="1.625" style="86"/>
    <col min="6653" max="6653" width="1.625" style="86" customWidth="1"/>
    <col min="6654" max="6663" width="1.875" style="86" customWidth="1"/>
    <col min="6664" max="6664" width="15.625" style="86" customWidth="1"/>
    <col min="6665" max="6665" width="1.625" style="86" customWidth="1"/>
    <col min="6666" max="6666" width="15.625" style="86" customWidth="1"/>
    <col min="6667" max="6667" width="1.625" style="86" customWidth="1"/>
    <col min="6668" max="6668" width="5.625" style="86" customWidth="1"/>
    <col min="6669" max="6669" width="15.625" style="86" customWidth="1"/>
    <col min="6670" max="6908" width="1.625" style="86"/>
    <col min="6909" max="6909" width="1.625" style="86" customWidth="1"/>
    <col min="6910" max="6919" width="1.875" style="86" customWidth="1"/>
    <col min="6920" max="6920" width="15.625" style="86" customWidth="1"/>
    <col min="6921" max="6921" width="1.625" style="86" customWidth="1"/>
    <col min="6922" max="6922" width="15.625" style="86" customWidth="1"/>
    <col min="6923" max="6923" width="1.625" style="86" customWidth="1"/>
    <col min="6924" max="6924" width="5.625" style="86" customWidth="1"/>
    <col min="6925" max="6925" width="15.625" style="86" customWidth="1"/>
    <col min="6926" max="7164" width="1.625" style="86"/>
    <col min="7165" max="7165" width="1.625" style="86" customWidth="1"/>
    <col min="7166" max="7175" width="1.875" style="86" customWidth="1"/>
    <col min="7176" max="7176" width="15.625" style="86" customWidth="1"/>
    <col min="7177" max="7177" width="1.625" style="86" customWidth="1"/>
    <col min="7178" max="7178" width="15.625" style="86" customWidth="1"/>
    <col min="7179" max="7179" width="1.625" style="86" customWidth="1"/>
    <col min="7180" max="7180" width="5.625" style="86" customWidth="1"/>
    <col min="7181" max="7181" width="15.625" style="86" customWidth="1"/>
    <col min="7182" max="7420" width="1.625" style="86"/>
    <col min="7421" max="7421" width="1.625" style="86" customWidth="1"/>
    <col min="7422" max="7431" width="1.875" style="86" customWidth="1"/>
    <col min="7432" max="7432" width="15.625" style="86" customWidth="1"/>
    <col min="7433" max="7433" width="1.625" style="86" customWidth="1"/>
    <col min="7434" max="7434" width="15.625" style="86" customWidth="1"/>
    <col min="7435" max="7435" width="1.625" style="86" customWidth="1"/>
    <col min="7436" max="7436" width="5.625" style="86" customWidth="1"/>
    <col min="7437" max="7437" width="15.625" style="86" customWidth="1"/>
    <col min="7438" max="7676" width="1.625" style="86"/>
    <col min="7677" max="7677" width="1.625" style="86" customWidth="1"/>
    <col min="7678" max="7687" width="1.875" style="86" customWidth="1"/>
    <col min="7688" max="7688" width="15.625" style="86" customWidth="1"/>
    <col min="7689" max="7689" width="1.625" style="86" customWidth="1"/>
    <col min="7690" max="7690" width="15.625" style="86" customWidth="1"/>
    <col min="7691" max="7691" width="1.625" style="86" customWidth="1"/>
    <col min="7692" max="7692" width="5.625" style="86" customWidth="1"/>
    <col min="7693" max="7693" width="15.625" style="86" customWidth="1"/>
    <col min="7694" max="7932" width="1.625" style="86"/>
    <col min="7933" max="7933" width="1.625" style="86" customWidth="1"/>
    <col min="7934" max="7943" width="1.875" style="86" customWidth="1"/>
    <col min="7944" max="7944" width="15.625" style="86" customWidth="1"/>
    <col min="7945" max="7945" width="1.625" style="86" customWidth="1"/>
    <col min="7946" max="7946" width="15.625" style="86" customWidth="1"/>
    <col min="7947" max="7947" width="1.625" style="86" customWidth="1"/>
    <col min="7948" max="7948" width="5.625" style="86" customWidth="1"/>
    <col min="7949" max="7949" width="15.625" style="86" customWidth="1"/>
    <col min="7950" max="8188" width="1.625" style="86"/>
    <col min="8189" max="8189" width="1.625" style="86" customWidth="1"/>
    <col min="8190" max="8199" width="1.875" style="86" customWidth="1"/>
    <col min="8200" max="8200" width="15.625" style="86" customWidth="1"/>
    <col min="8201" max="8201" width="1.625" style="86" customWidth="1"/>
    <col min="8202" max="8202" width="15.625" style="86" customWidth="1"/>
    <col min="8203" max="8203" width="1.625" style="86" customWidth="1"/>
    <col min="8204" max="8204" width="5.625" style="86" customWidth="1"/>
    <col min="8205" max="8205" width="15.625" style="86" customWidth="1"/>
    <col min="8206" max="8444" width="1.625" style="86"/>
    <col min="8445" max="8445" width="1.625" style="86" customWidth="1"/>
    <col min="8446" max="8455" width="1.875" style="86" customWidth="1"/>
    <col min="8456" max="8456" width="15.625" style="86" customWidth="1"/>
    <col min="8457" max="8457" width="1.625" style="86" customWidth="1"/>
    <col min="8458" max="8458" width="15.625" style="86" customWidth="1"/>
    <col min="8459" max="8459" width="1.625" style="86" customWidth="1"/>
    <col min="8460" max="8460" width="5.625" style="86" customWidth="1"/>
    <col min="8461" max="8461" width="15.625" style="86" customWidth="1"/>
    <col min="8462" max="8700" width="1.625" style="86"/>
    <col min="8701" max="8701" width="1.625" style="86" customWidth="1"/>
    <col min="8702" max="8711" width="1.875" style="86" customWidth="1"/>
    <col min="8712" max="8712" width="15.625" style="86" customWidth="1"/>
    <col min="8713" max="8713" width="1.625" style="86" customWidth="1"/>
    <col min="8714" max="8714" width="15.625" style="86" customWidth="1"/>
    <col min="8715" max="8715" width="1.625" style="86" customWidth="1"/>
    <col min="8716" max="8716" width="5.625" style="86" customWidth="1"/>
    <col min="8717" max="8717" width="15.625" style="86" customWidth="1"/>
    <col min="8718" max="8956" width="1.625" style="86"/>
    <col min="8957" max="8957" width="1.625" style="86" customWidth="1"/>
    <col min="8958" max="8967" width="1.875" style="86" customWidth="1"/>
    <col min="8968" max="8968" width="15.625" style="86" customWidth="1"/>
    <col min="8969" max="8969" width="1.625" style="86" customWidth="1"/>
    <col min="8970" max="8970" width="15.625" style="86" customWidth="1"/>
    <col min="8971" max="8971" width="1.625" style="86" customWidth="1"/>
    <col min="8972" max="8972" width="5.625" style="86" customWidth="1"/>
    <col min="8973" max="8973" width="15.625" style="86" customWidth="1"/>
    <col min="8974" max="9212" width="1.625" style="86"/>
    <col min="9213" max="9213" width="1.625" style="86" customWidth="1"/>
    <col min="9214" max="9223" width="1.875" style="86" customWidth="1"/>
    <col min="9224" max="9224" width="15.625" style="86" customWidth="1"/>
    <col min="9225" max="9225" width="1.625" style="86" customWidth="1"/>
    <col min="9226" max="9226" width="15.625" style="86" customWidth="1"/>
    <col min="9227" max="9227" width="1.625" style="86" customWidth="1"/>
    <col min="9228" max="9228" width="5.625" style="86" customWidth="1"/>
    <col min="9229" max="9229" width="15.625" style="86" customWidth="1"/>
    <col min="9230" max="9468" width="1.625" style="86"/>
    <col min="9469" max="9469" width="1.625" style="86" customWidth="1"/>
    <col min="9470" max="9479" width="1.875" style="86" customWidth="1"/>
    <col min="9480" max="9480" width="15.625" style="86" customWidth="1"/>
    <col min="9481" max="9481" width="1.625" style="86" customWidth="1"/>
    <col min="9482" max="9482" width="15.625" style="86" customWidth="1"/>
    <col min="9483" max="9483" width="1.625" style="86" customWidth="1"/>
    <col min="9484" max="9484" width="5.625" style="86" customWidth="1"/>
    <col min="9485" max="9485" width="15.625" style="86" customWidth="1"/>
    <col min="9486" max="9724" width="1.625" style="86"/>
    <col min="9725" max="9725" width="1.625" style="86" customWidth="1"/>
    <col min="9726" max="9735" width="1.875" style="86" customWidth="1"/>
    <col min="9736" max="9736" width="15.625" style="86" customWidth="1"/>
    <col min="9737" max="9737" width="1.625" style="86" customWidth="1"/>
    <col min="9738" max="9738" width="15.625" style="86" customWidth="1"/>
    <col min="9739" max="9739" width="1.625" style="86" customWidth="1"/>
    <col min="9740" max="9740" width="5.625" style="86" customWidth="1"/>
    <col min="9741" max="9741" width="15.625" style="86" customWidth="1"/>
    <col min="9742" max="9980" width="1.625" style="86"/>
    <col min="9981" max="9981" width="1.625" style="86" customWidth="1"/>
    <col min="9982" max="9991" width="1.875" style="86" customWidth="1"/>
    <col min="9992" max="9992" width="15.625" style="86" customWidth="1"/>
    <col min="9993" max="9993" width="1.625" style="86" customWidth="1"/>
    <col min="9994" max="9994" width="15.625" style="86" customWidth="1"/>
    <col min="9995" max="9995" width="1.625" style="86" customWidth="1"/>
    <col min="9996" max="9996" width="5.625" style="86" customWidth="1"/>
    <col min="9997" max="9997" width="15.625" style="86" customWidth="1"/>
    <col min="9998" max="10236" width="1.625" style="86"/>
    <col min="10237" max="10237" width="1.625" style="86" customWidth="1"/>
    <col min="10238" max="10247" width="1.875" style="86" customWidth="1"/>
    <col min="10248" max="10248" width="15.625" style="86" customWidth="1"/>
    <col min="10249" max="10249" width="1.625" style="86" customWidth="1"/>
    <col min="10250" max="10250" width="15.625" style="86" customWidth="1"/>
    <col min="10251" max="10251" width="1.625" style="86" customWidth="1"/>
    <col min="10252" max="10252" width="5.625" style="86" customWidth="1"/>
    <col min="10253" max="10253" width="15.625" style="86" customWidth="1"/>
    <col min="10254" max="10492" width="1.625" style="86"/>
    <col min="10493" max="10493" width="1.625" style="86" customWidth="1"/>
    <col min="10494" max="10503" width="1.875" style="86" customWidth="1"/>
    <col min="10504" max="10504" width="15.625" style="86" customWidth="1"/>
    <col min="10505" max="10505" width="1.625" style="86" customWidth="1"/>
    <col min="10506" max="10506" width="15.625" style="86" customWidth="1"/>
    <col min="10507" max="10507" width="1.625" style="86" customWidth="1"/>
    <col min="10508" max="10508" width="5.625" style="86" customWidth="1"/>
    <col min="10509" max="10509" width="15.625" style="86" customWidth="1"/>
    <col min="10510" max="10748" width="1.625" style="86"/>
    <col min="10749" max="10749" width="1.625" style="86" customWidth="1"/>
    <col min="10750" max="10759" width="1.875" style="86" customWidth="1"/>
    <col min="10760" max="10760" width="15.625" style="86" customWidth="1"/>
    <col min="10761" max="10761" width="1.625" style="86" customWidth="1"/>
    <col min="10762" max="10762" width="15.625" style="86" customWidth="1"/>
    <col min="10763" max="10763" width="1.625" style="86" customWidth="1"/>
    <col min="10764" max="10764" width="5.625" style="86" customWidth="1"/>
    <col min="10765" max="10765" width="15.625" style="86" customWidth="1"/>
    <col min="10766" max="11004" width="1.625" style="86"/>
    <col min="11005" max="11005" width="1.625" style="86" customWidth="1"/>
    <col min="11006" max="11015" width="1.875" style="86" customWidth="1"/>
    <col min="11016" max="11016" width="15.625" style="86" customWidth="1"/>
    <col min="11017" max="11017" width="1.625" style="86" customWidth="1"/>
    <col min="11018" max="11018" width="15.625" style="86" customWidth="1"/>
    <col min="11019" max="11019" width="1.625" style="86" customWidth="1"/>
    <col min="11020" max="11020" width="5.625" style="86" customWidth="1"/>
    <col min="11021" max="11021" width="15.625" style="86" customWidth="1"/>
    <col min="11022" max="11260" width="1.625" style="86"/>
    <col min="11261" max="11261" width="1.625" style="86" customWidth="1"/>
    <col min="11262" max="11271" width="1.875" style="86" customWidth="1"/>
    <col min="11272" max="11272" width="15.625" style="86" customWidth="1"/>
    <col min="11273" max="11273" width="1.625" style="86" customWidth="1"/>
    <col min="11274" max="11274" width="15.625" style="86" customWidth="1"/>
    <col min="11275" max="11275" width="1.625" style="86" customWidth="1"/>
    <col min="11276" max="11276" width="5.625" style="86" customWidth="1"/>
    <col min="11277" max="11277" width="15.625" style="86" customWidth="1"/>
    <col min="11278" max="11516" width="1.625" style="86"/>
    <col min="11517" max="11517" width="1.625" style="86" customWidth="1"/>
    <col min="11518" max="11527" width="1.875" style="86" customWidth="1"/>
    <col min="11528" max="11528" width="15.625" style="86" customWidth="1"/>
    <col min="11529" max="11529" width="1.625" style="86" customWidth="1"/>
    <col min="11530" max="11530" width="15.625" style="86" customWidth="1"/>
    <col min="11531" max="11531" width="1.625" style="86" customWidth="1"/>
    <col min="11532" max="11532" width="5.625" style="86" customWidth="1"/>
    <col min="11533" max="11533" width="15.625" style="86" customWidth="1"/>
    <col min="11534" max="11772" width="1.625" style="86"/>
    <col min="11773" max="11773" width="1.625" style="86" customWidth="1"/>
    <col min="11774" max="11783" width="1.875" style="86" customWidth="1"/>
    <col min="11784" max="11784" width="15.625" style="86" customWidth="1"/>
    <col min="11785" max="11785" width="1.625" style="86" customWidth="1"/>
    <col min="11786" max="11786" width="15.625" style="86" customWidth="1"/>
    <col min="11787" max="11787" width="1.625" style="86" customWidth="1"/>
    <col min="11788" max="11788" width="5.625" style="86" customWidth="1"/>
    <col min="11789" max="11789" width="15.625" style="86" customWidth="1"/>
    <col min="11790" max="12028" width="1.625" style="86"/>
    <col min="12029" max="12029" width="1.625" style="86" customWidth="1"/>
    <col min="12030" max="12039" width="1.875" style="86" customWidth="1"/>
    <col min="12040" max="12040" width="15.625" style="86" customWidth="1"/>
    <col min="12041" max="12041" width="1.625" style="86" customWidth="1"/>
    <col min="12042" max="12042" width="15.625" style="86" customWidth="1"/>
    <col min="12043" max="12043" width="1.625" style="86" customWidth="1"/>
    <col min="12044" max="12044" width="5.625" style="86" customWidth="1"/>
    <col min="12045" max="12045" width="15.625" style="86" customWidth="1"/>
    <col min="12046" max="12284" width="1.625" style="86"/>
    <col min="12285" max="12285" width="1.625" style="86" customWidth="1"/>
    <col min="12286" max="12295" width="1.875" style="86" customWidth="1"/>
    <col min="12296" max="12296" width="15.625" style="86" customWidth="1"/>
    <col min="12297" max="12297" width="1.625" style="86" customWidth="1"/>
    <col min="12298" max="12298" width="15.625" style="86" customWidth="1"/>
    <col min="12299" max="12299" width="1.625" style="86" customWidth="1"/>
    <col min="12300" max="12300" width="5.625" style="86" customWidth="1"/>
    <col min="12301" max="12301" width="15.625" style="86" customWidth="1"/>
    <col min="12302" max="12540" width="1.625" style="86"/>
    <col min="12541" max="12541" width="1.625" style="86" customWidth="1"/>
    <col min="12542" max="12551" width="1.875" style="86" customWidth="1"/>
    <col min="12552" max="12552" width="15.625" style="86" customWidth="1"/>
    <col min="12553" max="12553" width="1.625" style="86" customWidth="1"/>
    <col min="12554" max="12554" width="15.625" style="86" customWidth="1"/>
    <col min="12555" max="12555" width="1.625" style="86" customWidth="1"/>
    <col min="12556" max="12556" width="5.625" style="86" customWidth="1"/>
    <col min="12557" max="12557" width="15.625" style="86" customWidth="1"/>
    <col min="12558" max="12796" width="1.625" style="86"/>
    <col min="12797" max="12797" width="1.625" style="86" customWidth="1"/>
    <col min="12798" max="12807" width="1.875" style="86" customWidth="1"/>
    <col min="12808" max="12808" width="15.625" style="86" customWidth="1"/>
    <col min="12809" max="12809" width="1.625" style="86" customWidth="1"/>
    <col min="12810" max="12810" width="15.625" style="86" customWidth="1"/>
    <col min="12811" max="12811" width="1.625" style="86" customWidth="1"/>
    <col min="12812" max="12812" width="5.625" style="86" customWidth="1"/>
    <col min="12813" max="12813" width="15.625" style="86" customWidth="1"/>
    <col min="12814" max="13052" width="1.625" style="86"/>
    <col min="13053" max="13053" width="1.625" style="86" customWidth="1"/>
    <col min="13054" max="13063" width="1.875" style="86" customWidth="1"/>
    <col min="13064" max="13064" width="15.625" style="86" customWidth="1"/>
    <col min="13065" max="13065" width="1.625" style="86" customWidth="1"/>
    <col min="13066" max="13066" width="15.625" style="86" customWidth="1"/>
    <col min="13067" max="13067" width="1.625" style="86" customWidth="1"/>
    <col min="13068" max="13068" width="5.625" style="86" customWidth="1"/>
    <col min="13069" max="13069" width="15.625" style="86" customWidth="1"/>
    <col min="13070" max="13308" width="1.625" style="86"/>
    <col min="13309" max="13309" width="1.625" style="86" customWidth="1"/>
    <col min="13310" max="13319" width="1.875" style="86" customWidth="1"/>
    <col min="13320" max="13320" width="15.625" style="86" customWidth="1"/>
    <col min="13321" max="13321" width="1.625" style="86" customWidth="1"/>
    <col min="13322" max="13322" width="15.625" style="86" customWidth="1"/>
    <col min="13323" max="13323" width="1.625" style="86" customWidth="1"/>
    <col min="13324" max="13324" width="5.625" style="86" customWidth="1"/>
    <col min="13325" max="13325" width="15.625" style="86" customWidth="1"/>
    <col min="13326" max="13564" width="1.625" style="86"/>
    <col min="13565" max="13565" width="1.625" style="86" customWidth="1"/>
    <col min="13566" max="13575" width="1.875" style="86" customWidth="1"/>
    <col min="13576" max="13576" width="15.625" style="86" customWidth="1"/>
    <col min="13577" max="13577" width="1.625" style="86" customWidth="1"/>
    <col min="13578" max="13578" width="15.625" style="86" customWidth="1"/>
    <col min="13579" max="13579" width="1.625" style="86" customWidth="1"/>
    <col min="13580" max="13580" width="5.625" style="86" customWidth="1"/>
    <col min="13581" max="13581" width="15.625" style="86" customWidth="1"/>
    <col min="13582" max="13820" width="1.625" style="86"/>
    <col min="13821" max="13821" width="1.625" style="86" customWidth="1"/>
    <col min="13822" max="13831" width="1.875" style="86" customWidth="1"/>
    <col min="13832" max="13832" width="15.625" style="86" customWidth="1"/>
    <col min="13833" max="13833" width="1.625" style="86" customWidth="1"/>
    <col min="13834" max="13834" width="15.625" style="86" customWidth="1"/>
    <col min="13835" max="13835" width="1.625" style="86" customWidth="1"/>
    <col min="13836" max="13836" width="5.625" style="86" customWidth="1"/>
    <col min="13837" max="13837" width="15.625" style="86" customWidth="1"/>
    <col min="13838" max="14076" width="1.625" style="86"/>
    <col min="14077" max="14077" width="1.625" style="86" customWidth="1"/>
    <col min="14078" max="14087" width="1.875" style="86" customWidth="1"/>
    <col min="14088" max="14088" width="15.625" style="86" customWidth="1"/>
    <col min="14089" max="14089" width="1.625" style="86" customWidth="1"/>
    <col min="14090" max="14090" width="15.625" style="86" customWidth="1"/>
    <col min="14091" max="14091" width="1.625" style="86" customWidth="1"/>
    <col min="14092" max="14092" width="5.625" style="86" customWidth="1"/>
    <col min="14093" max="14093" width="15.625" style="86" customWidth="1"/>
    <col min="14094" max="14332" width="1.625" style="86"/>
    <col min="14333" max="14333" width="1.625" style="86" customWidth="1"/>
    <col min="14334" max="14343" width="1.875" style="86" customWidth="1"/>
    <col min="14344" max="14344" width="15.625" style="86" customWidth="1"/>
    <col min="14345" max="14345" width="1.625" style="86" customWidth="1"/>
    <col min="14346" max="14346" width="15.625" style="86" customWidth="1"/>
    <col min="14347" max="14347" width="1.625" style="86" customWidth="1"/>
    <col min="14348" max="14348" width="5.625" style="86" customWidth="1"/>
    <col min="14349" max="14349" width="15.625" style="86" customWidth="1"/>
    <col min="14350" max="14588" width="1.625" style="86"/>
    <col min="14589" max="14589" width="1.625" style="86" customWidth="1"/>
    <col min="14590" max="14599" width="1.875" style="86" customWidth="1"/>
    <col min="14600" max="14600" width="15.625" style="86" customWidth="1"/>
    <col min="14601" max="14601" width="1.625" style="86" customWidth="1"/>
    <col min="14602" max="14602" width="15.625" style="86" customWidth="1"/>
    <col min="14603" max="14603" width="1.625" style="86" customWidth="1"/>
    <col min="14604" max="14604" width="5.625" style="86" customWidth="1"/>
    <col min="14605" max="14605" width="15.625" style="86" customWidth="1"/>
    <col min="14606" max="14844" width="1.625" style="86"/>
    <col min="14845" max="14845" width="1.625" style="86" customWidth="1"/>
    <col min="14846" max="14855" width="1.875" style="86" customWidth="1"/>
    <col min="14856" max="14856" width="15.625" style="86" customWidth="1"/>
    <col min="14857" max="14857" width="1.625" style="86" customWidth="1"/>
    <col min="14858" max="14858" width="15.625" style="86" customWidth="1"/>
    <col min="14859" max="14859" width="1.625" style="86" customWidth="1"/>
    <col min="14860" max="14860" width="5.625" style="86" customWidth="1"/>
    <col min="14861" max="14861" width="15.625" style="86" customWidth="1"/>
    <col min="14862" max="15100" width="1.625" style="86"/>
    <col min="15101" max="15101" width="1.625" style="86" customWidth="1"/>
    <col min="15102" max="15111" width="1.875" style="86" customWidth="1"/>
    <col min="15112" max="15112" width="15.625" style="86" customWidth="1"/>
    <col min="15113" max="15113" width="1.625" style="86" customWidth="1"/>
    <col min="15114" max="15114" width="15.625" style="86" customWidth="1"/>
    <col min="15115" max="15115" width="1.625" style="86" customWidth="1"/>
    <col min="15116" max="15116" width="5.625" style="86" customWidth="1"/>
    <col min="15117" max="15117" width="15.625" style="86" customWidth="1"/>
    <col min="15118" max="15356" width="1.625" style="86"/>
    <col min="15357" max="15357" width="1.625" style="86" customWidth="1"/>
    <col min="15358" max="15367" width="1.875" style="86" customWidth="1"/>
    <col min="15368" max="15368" width="15.625" style="86" customWidth="1"/>
    <col min="15369" max="15369" width="1.625" style="86" customWidth="1"/>
    <col min="15370" max="15370" width="15.625" style="86" customWidth="1"/>
    <col min="15371" max="15371" width="1.625" style="86" customWidth="1"/>
    <col min="15372" max="15372" width="5.625" style="86" customWidth="1"/>
    <col min="15373" max="15373" width="15.625" style="86" customWidth="1"/>
    <col min="15374" max="15612" width="1.625" style="86"/>
    <col min="15613" max="15613" width="1.625" style="86" customWidth="1"/>
    <col min="15614" max="15623" width="1.875" style="86" customWidth="1"/>
    <col min="15624" max="15624" width="15.625" style="86" customWidth="1"/>
    <col min="15625" max="15625" width="1.625" style="86" customWidth="1"/>
    <col min="15626" max="15626" width="15.625" style="86" customWidth="1"/>
    <col min="15627" max="15627" width="1.625" style="86" customWidth="1"/>
    <col min="15628" max="15628" width="5.625" style="86" customWidth="1"/>
    <col min="15629" max="15629" width="15.625" style="86" customWidth="1"/>
    <col min="15630" max="15868" width="1.625" style="86"/>
    <col min="15869" max="15869" width="1.625" style="86" customWidth="1"/>
    <col min="15870" max="15879" width="1.875" style="86" customWidth="1"/>
    <col min="15880" max="15880" width="15.625" style="86" customWidth="1"/>
    <col min="15881" max="15881" width="1.625" style="86" customWidth="1"/>
    <col min="15882" max="15882" width="15.625" style="86" customWidth="1"/>
    <col min="15883" max="15883" width="1.625" style="86" customWidth="1"/>
    <col min="15884" max="15884" width="5.625" style="86" customWidth="1"/>
    <col min="15885" max="15885" width="15.625" style="86" customWidth="1"/>
    <col min="15886" max="16124" width="1.625" style="86"/>
    <col min="16125" max="16125" width="1.625" style="86" customWidth="1"/>
    <col min="16126" max="16135" width="1.875" style="86" customWidth="1"/>
    <col min="16136" max="16136" width="15.625" style="86" customWidth="1"/>
    <col min="16137" max="16137" width="1.625" style="86" customWidth="1"/>
    <col min="16138" max="16138" width="15.625" style="86" customWidth="1"/>
    <col min="16139" max="16139" width="1.625" style="86" customWidth="1"/>
    <col min="16140" max="16140" width="5.625" style="86" customWidth="1"/>
    <col min="16141" max="16141" width="15.625" style="86" customWidth="1"/>
    <col min="16142" max="16384" width="1.625" style="86"/>
  </cols>
  <sheetData>
    <row r="1" spans="2:14" ht="15" customHeight="1" x14ac:dyDescent="0.15">
      <c r="B1" s="444" t="s">
        <v>10</v>
      </c>
      <c r="C1" s="444"/>
      <c r="D1" s="444"/>
      <c r="E1" s="444"/>
      <c r="F1" s="444"/>
      <c r="G1" s="444"/>
      <c r="H1" s="444"/>
      <c r="I1" s="444"/>
      <c r="J1" s="444"/>
      <c r="K1" s="444"/>
      <c r="L1" s="444"/>
      <c r="M1" s="444"/>
      <c r="N1" s="444"/>
    </row>
    <row r="2" spans="2:14" ht="15" customHeight="1" thickBot="1" x14ac:dyDescent="0.2">
      <c r="B2" s="444"/>
      <c r="C2" s="444"/>
      <c r="D2" s="444"/>
      <c r="E2" s="444"/>
      <c r="F2" s="444"/>
      <c r="G2" s="444"/>
      <c r="H2" s="444"/>
      <c r="I2" s="444"/>
      <c r="J2" s="444"/>
      <c r="K2" s="444"/>
      <c r="L2" s="444"/>
      <c r="M2" s="444"/>
      <c r="N2" s="444"/>
    </row>
    <row r="3" spans="2:14" ht="15" customHeight="1" x14ac:dyDescent="0.15">
      <c r="B3" s="445" t="s">
        <v>11</v>
      </c>
      <c r="C3" s="446"/>
      <c r="D3" s="446"/>
      <c r="E3" s="446"/>
      <c r="F3" s="446"/>
      <c r="G3" s="446"/>
      <c r="H3" s="446"/>
      <c r="I3" s="447"/>
      <c r="J3" s="445" t="s">
        <v>12</v>
      </c>
      <c r="K3" s="446"/>
      <c r="L3" s="446"/>
      <c r="M3" s="446"/>
      <c r="N3" s="447"/>
    </row>
    <row r="4" spans="2:14" ht="15" customHeight="1" x14ac:dyDescent="0.15">
      <c r="B4" s="448"/>
      <c r="C4" s="449"/>
      <c r="D4" s="449"/>
      <c r="E4" s="449"/>
      <c r="F4" s="449"/>
      <c r="G4" s="449"/>
      <c r="H4" s="449"/>
      <c r="I4" s="450"/>
      <c r="J4" s="435"/>
      <c r="K4" s="436"/>
      <c r="L4" s="436"/>
      <c r="M4" s="436"/>
      <c r="N4" s="451"/>
    </row>
    <row r="5" spans="2:14" ht="15" customHeight="1" x14ac:dyDescent="0.15">
      <c r="B5" s="453" t="s">
        <v>13</v>
      </c>
      <c r="C5" s="454"/>
      <c r="D5" s="454"/>
      <c r="E5" s="454"/>
      <c r="F5" s="454"/>
      <c r="G5" s="454"/>
      <c r="H5" s="455" t="s">
        <v>14</v>
      </c>
      <c r="I5" s="456"/>
      <c r="J5" s="435"/>
      <c r="K5" s="436"/>
      <c r="L5" s="436"/>
      <c r="M5" s="436"/>
      <c r="N5" s="451"/>
    </row>
    <row r="6" spans="2:14" ht="15" customHeight="1" x14ac:dyDescent="0.15">
      <c r="B6" s="459" t="s">
        <v>15</v>
      </c>
      <c r="C6" s="460"/>
      <c r="D6" s="460"/>
      <c r="E6" s="460"/>
      <c r="F6" s="460"/>
      <c r="G6" s="461"/>
      <c r="H6" s="457"/>
      <c r="I6" s="451"/>
      <c r="J6" s="435"/>
      <c r="K6" s="436"/>
      <c r="L6" s="436"/>
      <c r="M6" s="436"/>
      <c r="N6" s="451"/>
    </row>
    <row r="7" spans="2:14" ht="15" customHeight="1" x14ac:dyDescent="0.15">
      <c r="B7" s="459"/>
      <c r="C7" s="460"/>
      <c r="D7" s="460"/>
      <c r="E7" s="460"/>
      <c r="F7" s="460"/>
      <c r="G7" s="461"/>
      <c r="H7" s="457"/>
      <c r="I7" s="451"/>
      <c r="J7" s="435"/>
      <c r="K7" s="436"/>
      <c r="L7" s="436"/>
      <c r="M7" s="436"/>
      <c r="N7" s="451"/>
    </row>
    <row r="8" spans="2:14" ht="15" customHeight="1" thickBot="1" x14ac:dyDescent="0.2">
      <c r="B8" s="462"/>
      <c r="C8" s="463"/>
      <c r="D8" s="463"/>
      <c r="E8" s="463"/>
      <c r="F8" s="463"/>
      <c r="G8" s="464"/>
      <c r="H8" s="458"/>
      <c r="I8" s="452"/>
      <c r="J8" s="432"/>
      <c r="K8" s="433"/>
      <c r="L8" s="433"/>
      <c r="M8" s="433"/>
      <c r="N8" s="452"/>
    </row>
    <row r="9" spans="2:14" ht="15" customHeight="1" x14ac:dyDescent="0.15">
      <c r="B9" s="445"/>
      <c r="C9" s="446"/>
      <c r="D9" s="446"/>
      <c r="E9" s="446"/>
      <c r="F9" s="446"/>
      <c r="G9" s="465"/>
      <c r="H9" s="466" t="s">
        <v>0</v>
      </c>
      <c r="I9" s="467"/>
      <c r="J9" s="468" t="s">
        <v>16</v>
      </c>
      <c r="K9" s="469"/>
      <c r="L9" s="85"/>
      <c r="M9" s="469" t="s">
        <v>17</v>
      </c>
      <c r="N9" s="467"/>
    </row>
    <row r="10" spans="2:14" ht="15" customHeight="1" x14ac:dyDescent="0.15">
      <c r="B10" s="435">
        <v>1</v>
      </c>
      <c r="C10" s="436"/>
      <c r="D10" s="436"/>
      <c r="E10" s="436"/>
      <c r="F10" s="436"/>
      <c r="G10" s="436"/>
      <c r="H10" s="87">
        <v>58000</v>
      </c>
      <c r="I10" s="88"/>
      <c r="J10" s="89">
        <v>0</v>
      </c>
      <c r="K10" s="90"/>
      <c r="L10" s="91" t="s">
        <v>108</v>
      </c>
      <c r="M10" s="92">
        <v>63000</v>
      </c>
      <c r="N10" s="93"/>
    </row>
    <row r="11" spans="2:14" ht="15" customHeight="1" x14ac:dyDescent="0.15">
      <c r="B11" s="435">
        <v>2</v>
      </c>
      <c r="C11" s="436"/>
      <c r="D11" s="436"/>
      <c r="E11" s="436"/>
      <c r="F11" s="436"/>
      <c r="G11" s="436"/>
      <c r="H11" s="87">
        <v>68000</v>
      </c>
      <c r="I11" s="88"/>
      <c r="J11" s="89">
        <v>63000</v>
      </c>
      <c r="K11" s="92"/>
      <c r="L11" s="91" t="s">
        <v>108</v>
      </c>
      <c r="M11" s="92">
        <v>73000</v>
      </c>
      <c r="N11" s="93"/>
    </row>
    <row r="12" spans="2:14" ht="15" customHeight="1" x14ac:dyDescent="0.15">
      <c r="B12" s="435">
        <v>3</v>
      </c>
      <c r="C12" s="436"/>
      <c r="D12" s="436"/>
      <c r="E12" s="436"/>
      <c r="F12" s="436"/>
      <c r="G12" s="436"/>
      <c r="H12" s="87">
        <v>78000</v>
      </c>
      <c r="I12" s="88"/>
      <c r="J12" s="89">
        <v>73000</v>
      </c>
      <c r="K12" s="92"/>
      <c r="L12" s="91" t="s">
        <v>108</v>
      </c>
      <c r="M12" s="92">
        <v>83000</v>
      </c>
      <c r="N12" s="93"/>
    </row>
    <row r="13" spans="2:14" ht="15" customHeight="1" x14ac:dyDescent="0.15">
      <c r="B13" s="435">
        <v>4</v>
      </c>
      <c r="C13" s="436"/>
      <c r="D13" s="436"/>
      <c r="E13" s="436"/>
      <c r="F13" s="436"/>
      <c r="G13" s="436"/>
      <c r="H13" s="87">
        <v>88000</v>
      </c>
      <c r="I13" s="88"/>
      <c r="J13" s="89">
        <v>83000</v>
      </c>
      <c r="K13" s="92"/>
      <c r="L13" s="91" t="s">
        <v>108</v>
      </c>
      <c r="M13" s="92">
        <v>93000</v>
      </c>
      <c r="N13" s="93"/>
    </row>
    <row r="14" spans="2:14" ht="15" customHeight="1" x14ac:dyDescent="0.15">
      <c r="B14" s="435">
        <v>5</v>
      </c>
      <c r="C14" s="436"/>
      <c r="D14" s="436"/>
      <c r="E14" s="436"/>
      <c r="F14" s="436"/>
      <c r="G14" s="436"/>
      <c r="H14" s="87">
        <v>98000</v>
      </c>
      <c r="I14" s="88"/>
      <c r="J14" s="89">
        <v>93000</v>
      </c>
      <c r="K14" s="90"/>
      <c r="L14" s="91" t="s">
        <v>109</v>
      </c>
      <c r="M14" s="92">
        <v>101000</v>
      </c>
      <c r="N14" s="93"/>
    </row>
    <row r="15" spans="2:14" ht="15" customHeight="1" x14ac:dyDescent="0.15">
      <c r="B15" s="441">
        <v>6</v>
      </c>
      <c r="C15" s="442"/>
      <c r="D15" s="442"/>
      <c r="E15" s="442"/>
      <c r="F15" s="442"/>
      <c r="G15" s="443"/>
      <c r="H15" s="94">
        <v>104000</v>
      </c>
      <c r="I15" s="95"/>
      <c r="J15" s="96">
        <v>101000</v>
      </c>
      <c r="K15" s="97"/>
      <c r="L15" s="98" t="s">
        <v>108</v>
      </c>
      <c r="M15" s="97">
        <v>107000</v>
      </c>
      <c r="N15" s="99"/>
    </row>
    <row r="16" spans="2:14" ht="15" customHeight="1" x14ac:dyDescent="0.15">
      <c r="B16" s="435">
        <v>7</v>
      </c>
      <c r="C16" s="436"/>
      <c r="D16" s="436"/>
      <c r="E16" s="436"/>
      <c r="F16" s="436"/>
      <c r="G16" s="437"/>
      <c r="H16" s="87">
        <v>110000</v>
      </c>
      <c r="I16" s="88"/>
      <c r="J16" s="89">
        <v>107000</v>
      </c>
      <c r="K16" s="92"/>
      <c r="L16" s="91" t="s">
        <v>108</v>
      </c>
      <c r="M16" s="92">
        <v>114000</v>
      </c>
      <c r="N16" s="93"/>
    </row>
    <row r="17" spans="2:14" ht="15" customHeight="1" x14ac:dyDescent="0.15">
      <c r="B17" s="435">
        <v>8</v>
      </c>
      <c r="C17" s="436"/>
      <c r="D17" s="436"/>
      <c r="E17" s="436"/>
      <c r="F17" s="436"/>
      <c r="G17" s="437"/>
      <c r="H17" s="87">
        <v>118000</v>
      </c>
      <c r="I17" s="88"/>
      <c r="J17" s="89">
        <v>114000</v>
      </c>
      <c r="K17" s="92"/>
      <c r="L17" s="91" t="s">
        <v>108</v>
      </c>
      <c r="M17" s="92">
        <v>122000</v>
      </c>
      <c r="N17" s="93"/>
    </row>
    <row r="18" spans="2:14" ht="15" customHeight="1" x14ac:dyDescent="0.15">
      <c r="B18" s="435">
        <v>9</v>
      </c>
      <c r="C18" s="436"/>
      <c r="D18" s="436"/>
      <c r="E18" s="436"/>
      <c r="F18" s="436"/>
      <c r="G18" s="437"/>
      <c r="H18" s="87">
        <v>126000</v>
      </c>
      <c r="I18" s="88"/>
      <c r="J18" s="89">
        <v>122000</v>
      </c>
      <c r="K18" s="92"/>
      <c r="L18" s="91" t="s">
        <v>108</v>
      </c>
      <c r="M18" s="92">
        <v>130000</v>
      </c>
      <c r="N18" s="93"/>
    </row>
    <row r="19" spans="2:14" ht="15" customHeight="1" x14ac:dyDescent="0.15">
      <c r="B19" s="438">
        <v>10</v>
      </c>
      <c r="C19" s="439"/>
      <c r="D19" s="439"/>
      <c r="E19" s="439"/>
      <c r="F19" s="439"/>
      <c r="G19" s="440"/>
      <c r="H19" s="100">
        <v>134000</v>
      </c>
      <c r="I19" s="101"/>
      <c r="J19" s="102">
        <v>130000</v>
      </c>
      <c r="K19" s="103"/>
      <c r="L19" s="104" t="s">
        <v>108</v>
      </c>
      <c r="M19" s="103">
        <v>138000</v>
      </c>
      <c r="N19" s="105"/>
    </row>
    <row r="20" spans="2:14" ht="15" customHeight="1" x14ac:dyDescent="0.15">
      <c r="B20" s="435">
        <v>11</v>
      </c>
      <c r="C20" s="436"/>
      <c r="D20" s="436"/>
      <c r="E20" s="436"/>
      <c r="F20" s="436"/>
      <c r="G20" s="436"/>
      <c r="H20" s="87">
        <v>142000</v>
      </c>
      <c r="I20" s="88"/>
      <c r="J20" s="89">
        <v>138000</v>
      </c>
      <c r="K20" s="92"/>
      <c r="L20" s="91" t="s">
        <v>108</v>
      </c>
      <c r="M20" s="92">
        <v>146000</v>
      </c>
      <c r="N20" s="93"/>
    </row>
    <row r="21" spans="2:14" ht="15" customHeight="1" x14ac:dyDescent="0.15">
      <c r="B21" s="435">
        <v>12</v>
      </c>
      <c r="C21" s="436"/>
      <c r="D21" s="436"/>
      <c r="E21" s="436"/>
      <c r="F21" s="436"/>
      <c r="G21" s="436"/>
      <c r="H21" s="87">
        <v>150000</v>
      </c>
      <c r="I21" s="88"/>
      <c r="J21" s="89">
        <v>146000</v>
      </c>
      <c r="K21" s="92"/>
      <c r="L21" s="91" t="s">
        <v>108</v>
      </c>
      <c r="M21" s="92">
        <v>155000</v>
      </c>
      <c r="N21" s="93"/>
    </row>
    <row r="22" spans="2:14" ht="15" customHeight="1" x14ac:dyDescent="0.15">
      <c r="B22" s="435">
        <v>13</v>
      </c>
      <c r="C22" s="436"/>
      <c r="D22" s="436"/>
      <c r="E22" s="436"/>
      <c r="F22" s="436"/>
      <c r="G22" s="436"/>
      <c r="H22" s="87">
        <v>160000</v>
      </c>
      <c r="I22" s="88"/>
      <c r="J22" s="89">
        <v>155000</v>
      </c>
      <c r="K22" s="92"/>
      <c r="L22" s="91" t="s">
        <v>108</v>
      </c>
      <c r="M22" s="92">
        <v>165000</v>
      </c>
      <c r="N22" s="93"/>
    </row>
    <row r="23" spans="2:14" ht="15" customHeight="1" x14ac:dyDescent="0.15">
      <c r="B23" s="435">
        <v>14</v>
      </c>
      <c r="C23" s="436"/>
      <c r="D23" s="436"/>
      <c r="E23" s="436"/>
      <c r="F23" s="436"/>
      <c r="G23" s="436"/>
      <c r="H23" s="87">
        <v>170000</v>
      </c>
      <c r="I23" s="88"/>
      <c r="J23" s="89">
        <v>165000</v>
      </c>
      <c r="K23" s="92"/>
      <c r="L23" s="91" t="s">
        <v>108</v>
      </c>
      <c r="M23" s="92">
        <v>175000</v>
      </c>
      <c r="N23" s="93"/>
    </row>
    <row r="24" spans="2:14" ht="15" customHeight="1" x14ac:dyDescent="0.15">
      <c r="B24" s="435">
        <v>15</v>
      </c>
      <c r="C24" s="436"/>
      <c r="D24" s="436"/>
      <c r="E24" s="436"/>
      <c r="F24" s="436"/>
      <c r="G24" s="436"/>
      <c r="H24" s="100">
        <v>180000</v>
      </c>
      <c r="I24" s="101"/>
      <c r="J24" s="102">
        <v>175000</v>
      </c>
      <c r="K24" s="103"/>
      <c r="L24" s="104" t="s">
        <v>108</v>
      </c>
      <c r="M24" s="103">
        <v>185000</v>
      </c>
      <c r="N24" s="105"/>
    </row>
    <row r="25" spans="2:14" ht="15" customHeight="1" x14ac:dyDescent="0.15">
      <c r="B25" s="441">
        <v>16</v>
      </c>
      <c r="C25" s="442"/>
      <c r="D25" s="442"/>
      <c r="E25" s="442"/>
      <c r="F25" s="442"/>
      <c r="G25" s="443"/>
      <c r="H25" s="87">
        <v>190000</v>
      </c>
      <c r="I25" s="88"/>
      <c r="J25" s="89">
        <v>185000</v>
      </c>
      <c r="K25" s="92"/>
      <c r="L25" s="91" t="s">
        <v>108</v>
      </c>
      <c r="M25" s="92">
        <v>195000</v>
      </c>
      <c r="N25" s="93"/>
    </row>
    <row r="26" spans="2:14" ht="15" customHeight="1" x14ac:dyDescent="0.15">
      <c r="B26" s="435">
        <v>17</v>
      </c>
      <c r="C26" s="436"/>
      <c r="D26" s="436"/>
      <c r="E26" s="436"/>
      <c r="F26" s="436"/>
      <c r="G26" s="437"/>
      <c r="H26" s="87">
        <v>200000</v>
      </c>
      <c r="I26" s="88"/>
      <c r="J26" s="89">
        <v>195000</v>
      </c>
      <c r="K26" s="92"/>
      <c r="L26" s="91" t="s">
        <v>108</v>
      </c>
      <c r="M26" s="92">
        <v>210000</v>
      </c>
      <c r="N26" s="93"/>
    </row>
    <row r="27" spans="2:14" ht="15" customHeight="1" x14ac:dyDescent="0.15">
      <c r="B27" s="435">
        <v>18</v>
      </c>
      <c r="C27" s="436"/>
      <c r="D27" s="436"/>
      <c r="E27" s="436"/>
      <c r="F27" s="436"/>
      <c r="G27" s="437"/>
      <c r="H27" s="87">
        <v>220000</v>
      </c>
      <c r="I27" s="88"/>
      <c r="J27" s="89">
        <v>210000</v>
      </c>
      <c r="K27" s="92"/>
      <c r="L27" s="91" t="s">
        <v>108</v>
      </c>
      <c r="M27" s="92">
        <v>230000</v>
      </c>
      <c r="N27" s="93"/>
    </row>
    <row r="28" spans="2:14" ht="15" customHeight="1" x14ac:dyDescent="0.15">
      <c r="B28" s="435">
        <v>19</v>
      </c>
      <c r="C28" s="436"/>
      <c r="D28" s="436"/>
      <c r="E28" s="436"/>
      <c r="F28" s="436"/>
      <c r="G28" s="437"/>
      <c r="H28" s="87">
        <v>240000</v>
      </c>
      <c r="I28" s="88"/>
      <c r="J28" s="89">
        <v>230000</v>
      </c>
      <c r="K28" s="92"/>
      <c r="L28" s="91" t="s">
        <v>108</v>
      </c>
      <c r="M28" s="92">
        <v>250000</v>
      </c>
      <c r="N28" s="93"/>
    </row>
    <row r="29" spans="2:14" ht="15" customHeight="1" x14ac:dyDescent="0.15">
      <c r="B29" s="438">
        <v>20</v>
      </c>
      <c r="C29" s="439"/>
      <c r="D29" s="439"/>
      <c r="E29" s="439"/>
      <c r="F29" s="439"/>
      <c r="G29" s="440"/>
      <c r="H29" s="87">
        <v>260000</v>
      </c>
      <c r="I29" s="88"/>
      <c r="J29" s="89">
        <v>250000</v>
      </c>
      <c r="K29" s="92"/>
      <c r="L29" s="91" t="s">
        <v>108</v>
      </c>
      <c r="M29" s="92">
        <v>270000</v>
      </c>
      <c r="N29" s="93"/>
    </row>
    <row r="30" spans="2:14" ht="15" customHeight="1" x14ac:dyDescent="0.15">
      <c r="B30" s="435">
        <v>21</v>
      </c>
      <c r="C30" s="436"/>
      <c r="D30" s="436"/>
      <c r="E30" s="436"/>
      <c r="F30" s="436"/>
      <c r="G30" s="436"/>
      <c r="H30" s="94">
        <v>280000</v>
      </c>
      <c r="I30" s="95"/>
      <c r="J30" s="96">
        <v>270000</v>
      </c>
      <c r="K30" s="97"/>
      <c r="L30" s="98" t="s">
        <v>108</v>
      </c>
      <c r="M30" s="97">
        <v>290000</v>
      </c>
      <c r="N30" s="99"/>
    </row>
    <row r="31" spans="2:14" ht="15" customHeight="1" x14ac:dyDescent="0.15">
      <c r="B31" s="435">
        <v>22</v>
      </c>
      <c r="C31" s="436"/>
      <c r="D31" s="436"/>
      <c r="E31" s="436"/>
      <c r="F31" s="436"/>
      <c r="G31" s="436"/>
      <c r="H31" s="87">
        <v>300000</v>
      </c>
      <c r="I31" s="88"/>
      <c r="J31" s="89">
        <v>290000</v>
      </c>
      <c r="K31" s="92"/>
      <c r="L31" s="91" t="s">
        <v>109</v>
      </c>
      <c r="M31" s="92">
        <v>310000</v>
      </c>
      <c r="N31" s="93"/>
    </row>
    <row r="32" spans="2:14" ht="15" customHeight="1" x14ac:dyDescent="0.15">
      <c r="B32" s="435">
        <v>23</v>
      </c>
      <c r="C32" s="436"/>
      <c r="D32" s="436"/>
      <c r="E32" s="436"/>
      <c r="F32" s="436"/>
      <c r="G32" s="436"/>
      <c r="H32" s="87">
        <v>320000</v>
      </c>
      <c r="I32" s="88"/>
      <c r="J32" s="89">
        <v>310000</v>
      </c>
      <c r="K32" s="92"/>
      <c r="L32" s="91" t="s">
        <v>109</v>
      </c>
      <c r="M32" s="92">
        <v>330000</v>
      </c>
      <c r="N32" s="93"/>
    </row>
    <row r="33" spans="2:14" ht="15" customHeight="1" x14ac:dyDescent="0.15">
      <c r="B33" s="435">
        <v>24</v>
      </c>
      <c r="C33" s="436"/>
      <c r="D33" s="436"/>
      <c r="E33" s="436"/>
      <c r="F33" s="436"/>
      <c r="G33" s="436"/>
      <c r="H33" s="87">
        <v>340000</v>
      </c>
      <c r="I33" s="88"/>
      <c r="J33" s="89">
        <v>330000</v>
      </c>
      <c r="K33" s="92"/>
      <c r="L33" s="91" t="s">
        <v>108</v>
      </c>
      <c r="M33" s="92">
        <v>350000</v>
      </c>
      <c r="N33" s="93"/>
    </row>
    <row r="34" spans="2:14" ht="15" customHeight="1" x14ac:dyDescent="0.15">
      <c r="B34" s="435">
        <v>25</v>
      </c>
      <c r="C34" s="436"/>
      <c r="D34" s="436"/>
      <c r="E34" s="436"/>
      <c r="F34" s="436"/>
      <c r="G34" s="436"/>
      <c r="H34" s="100">
        <v>360000</v>
      </c>
      <c r="I34" s="101"/>
      <c r="J34" s="102">
        <v>350000</v>
      </c>
      <c r="K34" s="103"/>
      <c r="L34" s="104" t="s">
        <v>108</v>
      </c>
      <c r="M34" s="103">
        <v>370000</v>
      </c>
      <c r="N34" s="105"/>
    </row>
    <row r="35" spans="2:14" ht="15" customHeight="1" x14ac:dyDescent="0.15">
      <c r="B35" s="441">
        <v>26</v>
      </c>
      <c r="C35" s="442"/>
      <c r="D35" s="442"/>
      <c r="E35" s="442"/>
      <c r="F35" s="442"/>
      <c r="G35" s="443"/>
      <c r="H35" s="87">
        <v>380000</v>
      </c>
      <c r="I35" s="88"/>
      <c r="J35" s="89">
        <v>370000</v>
      </c>
      <c r="K35" s="92"/>
      <c r="L35" s="91" t="s">
        <v>108</v>
      </c>
      <c r="M35" s="92">
        <v>395000</v>
      </c>
      <c r="N35" s="93"/>
    </row>
    <row r="36" spans="2:14" ht="15" customHeight="1" x14ac:dyDescent="0.15">
      <c r="B36" s="435">
        <v>27</v>
      </c>
      <c r="C36" s="436"/>
      <c r="D36" s="436"/>
      <c r="E36" s="436"/>
      <c r="F36" s="436"/>
      <c r="G36" s="437"/>
      <c r="H36" s="87">
        <v>410000</v>
      </c>
      <c r="I36" s="88"/>
      <c r="J36" s="89">
        <v>395000</v>
      </c>
      <c r="K36" s="92"/>
      <c r="L36" s="91" t="s">
        <v>109</v>
      </c>
      <c r="M36" s="92">
        <v>425000</v>
      </c>
      <c r="N36" s="93"/>
    </row>
    <row r="37" spans="2:14" ht="15" customHeight="1" x14ac:dyDescent="0.15">
      <c r="B37" s="435">
        <v>28</v>
      </c>
      <c r="C37" s="436"/>
      <c r="D37" s="436"/>
      <c r="E37" s="436"/>
      <c r="F37" s="436"/>
      <c r="G37" s="437"/>
      <c r="H37" s="87">
        <v>440000</v>
      </c>
      <c r="I37" s="88"/>
      <c r="J37" s="89">
        <v>425000</v>
      </c>
      <c r="K37" s="92"/>
      <c r="L37" s="91" t="s">
        <v>108</v>
      </c>
      <c r="M37" s="92">
        <v>455000</v>
      </c>
      <c r="N37" s="93"/>
    </row>
    <row r="38" spans="2:14" ht="15" customHeight="1" x14ac:dyDescent="0.15">
      <c r="B38" s="435">
        <v>29</v>
      </c>
      <c r="C38" s="436"/>
      <c r="D38" s="436"/>
      <c r="E38" s="436"/>
      <c r="F38" s="436"/>
      <c r="G38" s="437"/>
      <c r="H38" s="87">
        <v>470000</v>
      </c>
      <c r="I38" s="88"/>
      <c r="J38" s="89">
        <v>455000</v>
      </c>
      <c r="K38" s="92"/>
      <c r="L38" s="91" t="s">
        <v>108</v>
      </c>
      <c r="M38" s="92">
        <v>485000</v>
      </c>
      <c r="N38" s="93"/>
    </row>
    <row r="39" spans="2:14" ht="15" customHeight="1" x14ac:dyDescent="0.15">
      <c r="B39" s="438">
        <v>30</v>
      </c>
      <c r="C39" s="439"/>
      <c r="D39" s="439"/>
      <c r="E39" s="439"/>
      <c r="F39" s="439"/>
      <c r="G39" s="440"/>
      <c r="H39" s="87">
        <v>500000</v>
      </c>
      <c r="I39" s="88"/>
      <c r="J39" s="89">
        <v>485000</v>
      </c>
      <c r="K39" s="92"/>
      <c r="L39" s="91" t="s">
        <v>109</v>
      </c>
      <c r="M39" s="92">
        <v>515000</v>
      </c>
      <c r="N39" s="93"/>
    </row>
    <row r="40" spans="2:14" ht="15" customHeight="1" x14ac:dyDescent="0.15">
      <c r="B40" s="435">
        <v>31</v>
      </c>
      <c r="C40" s="436"/>
      <c r="D40" s="436"/>
      <c r="E40" s="436"/>
      <c r="F40" s="436"/>
      <c r="G40" s="437"/>
      <c r="H40" s="94">
        <v>530000</v>
      </c>
      <c r="I40" s="95"/>
      <c r="J40" s="96">
        <v>515000</v>
      </c>
      <c r="K40" s="97"/>
      <c r="L40" s="98" t="s">
        <v>108</v>
      </c>
      <c r="M40" s="97">
        <v>545000</v>
      </c>
      <c r="N40" s="99"/>
    </row>
    <row r="41" spans="2:14" ht="15" customHeight="1" x14ac:dyDescent="0.15">
      <c r="B41" s="435">
        <v>32</v>
      </c>
      <c r="C41" s="436"/>
      <c r="D41" s="436"/>
      <c r="E41" s="436"/>
      <c r="F41" s="436"/>
      <c r="G41" s="437"/>
      <c r="H41" s="87">
        <v>560000</v>
      </c>
      <c r="I41" s="88"/>
      <c r="J41" s="89">
        <v>545000</v>
      </c>
      <c r="K41" s="92"/>
      <c r="L41" s="91" t="s">
        <v>108</v>
      </c>
      <c r="M41" s="92">
        <v>575000</v>
      </c>
      <c r="N41" s="93"/>
    </row>
    <row r="42" spans="2:14" ht="15" customHeight="1" x14ac:dyDescent="0.15">
      <c r="B42" s="435">
        <v>33</v>
      </c>
      <c r="C42" s="436"/>
      <c r="D42" s="436"/>
      <c r="E42" s="436"/>
      <c r="F42" s="436"/>
      <c r="G42" s="437"/>
      <c r="H42" s="87">
        <v>590000</v>
      </c>
      <c r="I42" s="88"/>
      <c r="J42" s="89">
        <v>575000</v>
      </c>
      <c r="K42" s="92"/>
      <c r="L42" s="91" t="s">
        <v>108</v>
      </c>
      <c r="M42" s="92">
        <v>605000</v>
      </c>
      <c r="N42" s="93"/>
    </row>
    <row r="43" spans="2:14" ht="15" customHeight="1" x14ac:dyDescent="0.15">
      <c r="B43" s="435">
        <v>34</v>
      </c>
      <c r="C43" s="436"/>
      <c r="D43" s="436"/>
      <c r="E43" s="436"/>
      <c r="F43" s="436"/>
      <c r="G43" s="437"/>
      <c r="H43" s="87">
        <v>620000</v>
      </c>
      <c r="I43" s="88"/>
      <c r="J43" s="89">
        <v>605000</v>
      </c>
      <c r="K43" s="92"/>
      <c r="L43" s="91" t="s">
        <v>108</v>
      </c>
      <c r="M43" s="92">
        <v>635000</v>
      </c>
      <c r="N43" s="93"/>
    </row>
    <row r="44" spans="2:14" ht="15" customHeight="1" x14ac:dyDescent="0.15">
      <c r="B44" s="435">
        <v>35</v>
      </c>
      <c r="C44" s="436"/>
      <c r="D44" s="436"/>
      <c r="E44" s="436"/>
      <c r="F44" s="436"/>
      <c r="G44" s="437"/>
      <c r="H44" s="100">
        <v>650000</v>
      </c>
      <c r="I44" s="101"/>
      <c r="J44" s="102">
        <v>635000</v>
      </c>
      <c r="K44" s="103"/>
      <c r="L44" s="104" t="s">
        <v>108</v>
      </c>
      <c r="M44" s="103">
        <v>665000</v>
      </c>
      <c r="N44" s="105"/>
    </row>
    <row r="45" spans="2:14" ht="15" customHeight="1" x14ac:dyDescent="0.15">
      <c r="B45" s="441">
        <v>36</v>
      </c>
      <c r="C45" s="442"/>
      <c r="D45" s="442"/>
      <c r="E45" s="442"/>
      <c r="F45" s="442"/>
      <c r="G45" s="443"/>
      <c r="H45" s="87">
        <v>680000</v>
      </c>
      <c r="I45" s="88"/>
      <c r="J45" s="89">
        <v>665000</v>
      </c>
      <c r="K45" s="92"/>
      <c r="L45" s="91" t="s">
        <v>109</v>
      </c>
      <c r="M45" s="92">
        <v>695000</v>
      </c>
      <c r="N45" s="93"/>
    </row>
    <row r="46" spans="2:14" ht="15" customHeight="1" x14ac:dyDescent="0.15">
      <c r="B46" s="435">
        <v>37</v>
      </c>
      <c r="C46" s="436"/>
      <c r="D46" s="436"/>
      <c r="E46" s="436"/>
      <c r="F46" s="436"/>
      <c r="G46" s="437"/>
      <c r="H46" s="87">
        <v>710000</v>
      </c>
      <c r="I46" s="88"/>
      <c r="J46" s="89">
        <v>695000</v>
      </c>
      <c r="K46" s="92"/>
      <c r="L46" s="91" t="s">
        <v>108</v>
      </c>
      <c r="M46" s="92">
        <v>730000</v>
      </c>
      <c r="N46" s="93"/>
    </row>
    <row r="47" spans="2:14" ht="15" customHeight="1" x14ac:dyDescent="0.15">
      <c r="B47" s="435">
        <v>38</v>
      </c>
      <c r="C47" s="436"/>
      <c r="D47" s="436"/>
      <c r="E47" s="436"/>
      <c r="F47" s="436"/>
      <c r="G47" s="437"/>
      <c r="H47" s="87">
        <v>750000</v>
      </c>
      <c r="I47" s="88"/>
      <c r="J47" s="89">
        <v>730000</v>
      </c>
      <c r="K47" s="92"/>
      <c r="L47" s="91" t="s">
        <v>108</v>
      </c>
      <c r="M47" s="92">
        <v>770000</v>
      </c>
      <c r="N47" s="93"/>
    </row>
    <row r="48" spans="2:14" ht="15" customHeight="1" x14ac:dyDescent="0.15">
      <c r="B48" s="435">
        <v>39</v>
      </c>
      <c r="C48" s="436"/>
      <c r="D48" s="436"/>
      <c r="E48" s="436"/>
      <c r="F48" s="436"/>
      <c r="G48" s="437"/>
      <c r="H48" s="87">
        <v>790000</v>
      </c>
      <c r="I48" s="88"/>
      <c r="J48" s="89">
        <v>770000</v>
      </c>
      <c r="K48" s="92"/>
      <c r="L48" s="91" t="s">
        <v>108</v>
      </c>
      <c r="M48" s="92">
        <v>810000</v>
      </c>
      <c r="N48" s="93"/>
    </row>
    <row r="49" spans="2:14" ht="15" customHeight="1" x14ac:dyDescent="0.15">
      <c r="B49" s="438">
        <v>40</v>
      </c>
      <c r="C49" s="439"/>
      <c r="D49" s="439"/>
      <c r="E49" s="439"/>
      <c r="F49" s="439"/>
      <c r="G49" s="440"/>
      <c r="H49" s="87">
        <v>830000</v>
      </c>
      <c r="I49" s="88"/>
      <c r="J49" s="89">
        <v>810000</v>
      </c>
      <c r="K49" s="92"/>
      <c r="L49" s="91" t="s">
        <v>108</v>
      </c>
      <c r="M49" s="92">
        <v>855000</v>
      </c>
      <c r="N49" s="93"/>
    </row>
    <row r="50" spans="2:14" ht="15" customHeight="1" x14ac:dyDescent="0.15">
      <c r="B50" s="435">
        <v>41</v>
      </c>
      <c r="C50" s="436"/>
      <c r="D50" s="436"/>
      <c r="E50" s="436"/>
      <c r="F50" s="436"/>
      <c r="G50" s="437"/>
      <c r="H50" s="94">
        <v>880000</v>
      </c>
      <c r="I50" s="95"/>
      <c r="J50" s="96">
        <v>855000</v>
      </c>
      <c r="K50" s="97"/>
      <c r="L50" s="98" t="s">
        <v>108</v>
      </c>
      <c r="M50" s="97">
        <v>905000</v>
      </c>
      <c r="N50" s="99"/>
    </row>
    <row r="51" spans="2:14" ht="15" customHeight="1" x14ac:dyDescent="0.15">
      <c r="B51" s="435">
        <v>42</v>
      </c>
      <c r="C51" s="436"/>
      <c r="D51" s="436"/>
      <c r="E51" s="436"/>
      <c r="F51" s="436"/>
      <c r="G51" s="437"/>
      <c r="H51" s="87">
        <v>930000</v>
      </c>
      <c r="I51" s="88"/>
      <c r="J51" s="89">
        <v>905000</v>
      </c>
      <c r="K51" s="92"/>
      <c r="L51" s="91" t="s">
        <v>108</v>
      </c>
      <c r="M51" s="92">
        <v>955000</v>
      </c>
      <c r="N51" s="93"/>
    </row>
    <row r="52" spans="2:14" ht="15" customHeight="1" x14ac:dyDescent="0.15">
      <c r="B52" s="435">
        <v>43</v>
      </c>
      <c r="C52" s="436"/>
      <c r="D52" s="436"/>
      <c r="E52" s="436"/>
      <c r="F52" s="436"/>
      <c r="G52" s="437"/>
      <c r="H52" s="87">
        <v>980000</v>
      </c>
      <c r="I52" s="88"/>
      <c r="J52" s="89">
        <v>955000</v>
      </c>
      <c r="K52" s="92"/>
      <c r="L52" s="91" t="s">
        <v>108</v>
      </c>
      <c r="M52" s="92">
        <v>1005000</v>
      </c>
      <c r="N52" s="93"/>
    </row>
    <row r="53" spans="2:14" ht="15" customHeight="1" x14ac:dyDescent="0.15">
      <c r="B53" s="435">
        <v>44</v>
      </c>
      <c r="C53" s="436"/>
      <c r="D53" s="436"/>
      <c r="E53" s="436"/>
      <c r="F53" s="436"/>
      <c r="G53" s="437"/>
      <c r="H53" s="87">
        <v>1030000</v>
      </c>
      <c r="I53" s="88"/>
      <c r="J53" s="89">
        <v>1005000</v>
      </c>
      <c r="K53" s="92"/>
      <c r="L53" s="91" t="s">
        <v>109</v>
      </c>
      <c r="M53" s="92">
        <v>1055000</v>
      </c>
      <c r="N53" s="93"/>
    </row>
    <row r="54" spans="2:14" ht="15" customHeight="1" x14ac:dyDescent="0.15">
      <c r="B54" s="435">
        <v>45</v>
      </c>
      <c r="C54" s="436"/>
      <c r="D54" s="436"/>
      <c r="E54" s="436"/>
      <c r="F54" s="436"/>
      <c r="G54" s="437"/>
      <c r="H54" s="100">
        <v>1090000</v>
      </c>
      <c r="I54" s="101"/>
      <c r="J54" s="102">
        <v>1055000</v>
      </c>
      <c r="K54" s="103"/>
      <c r="L54" s="104" t="s">
        <v>108</v>
      </c>
      <c r="M54" s="103">
        <v>1115000</v>
      </c>
      <c r="N54" s="105"/>
    </row>
    <row r="55" spans="2:14" ht="15" customHeight="1" x14ac:dyDescent="0.15">
      <c r="B55" s="441">
        <v>46</v>
      </c>
      <c r="C55" s="442"/>
      <c r="D55" s="442"/>
      <c r="E55" s="442"/>
      <c r="F55" s="442"/>
      <c r="G55" s="443"/>
      <c r="H55" s="87">
        <v>1150000</v>
      </c>
      <c r="I55" s="88"/>
      <c r="J55" s="89">
        <v>1115000</v>
      </c>
      <c r="K55" s="92"/>
      <c r="L55" s="91" t="s">
        <v>108</v>
      </c>
      <c r="M55" s="92">
        <v>1175000</v>
      </c>
      <c r="N55" s="93"/>
    </row>
    <row r="56" spans="2:14" ht="15" customHeight="1" x14ac:dyDescent="0.15">
      <c r="B56" s="435">
        <v>47</v>
      </c>
      <c r="C56" s="436"/>
      <c r="D56" s="436"/>
      <c r="E56" s="436"/>
      <c r="F56" s="436"/>
      <c r="G56" s="437"/>
      <c r="H56" s="87">
        <v>1210000</v>
      </c>
      <c r="I56" s="88"/>
      <c r="J56" s="89">
        <v>1175000</v>
      </c>
      <c r="K56" s="92"/>
      <c r="L56" s="91" t="s">
        <v>18</v>
      </c>
      <c r="M56" s="92">
        <v>1235000</v>
      </c>
      <c r="N56" s="93"/>
    </row>
    <row r="57" spans="2:14" ht="15" customHeight="1" x14ac:dyDescent="0.15">
      <c r="B57" s="435">
        <v>48</v>
      </c>
      <c r="C57" s="436"/>
      <c r="D57" s="436"/>
      <c r="E57" s="436"/>
      <c r="F57" s="436"/>
      <c r="G57" s="437"/>
      <c r="H57" s="87">
        <v>1270000</v>
      </c>
      <c r="I57" s="88"/>
      <c r="J57" s="89">
        <v>1235000</v>
      </c>
      <c r="K57" s="92"/>
      <c r="L57" s="91" t="s">
        <v>18</v>
      </c>
      <c r="M57" s="92">
        <v>1295000</v>
      </c>
      <c r="N57" s="93"/>
    </row>
    <row r="58" spans="2:14" ht="15" customHeight="1" x14ac:dyDescent="0.15">
      <c r="B58" s="435">
        <v>49</v>
      </c>
      <c r="C58" s="436"/>
      <c r="D58" s="436"/>
      <c r="E58" s="436"/>
      <c r="F58" s="436"/>
      <c r="G58" s="437"/>
      <c r="H58" s="87">
        <v>1330000</v>
      </c>
      <c r="I58" s="88"/>
      <c r="J58" s="89">
        <v>1295000</v>
      </c>
      <c r="K58" s="92"/>
      <c r="L58" s="91" t="s">
        <v>18</v>
      </c>
      <c r="M58" s="92">
        <v>1355000</v>
      </c>
      <c r="N58" s="93"/>
    </row>
    <row r="59" spans="2:14" ht="15" customHeight="1" thickBot="1" x14ac:dyDescent="0.2">
      <c r="B59" s="432">
        <v>50</v>
      </c>
      <c r="C59" s="433"/>
      <c r="D59" s="433"/>
      <c r="E59" s="433"/>
      <c r="F59" s="433"/>
      <c r="G59" s="434"/>
      <c r="H59" s="106">
        <v>1390000</v>
      </c>
      <c r="I59" s="107"/>
      <c r="J59" s="108">
        <v>1355000</v>
      </c>
      <c r="K59" s="109"/>
      <c r="L59" s="110" t="s">
        <v>108</v>
      </c>
      <c r="M59" s="109"/>
      <c r="N59" s="111"/>
    </row>
  </sheetData>
  <mergeCells count="60">
    <mergeCell ref="B11:G11"/>
    <mergeCell ref="B1:N2"/>
    <mergeCell ref="B3:I4"/>
    <mergeCell ref="J3:N8"/>
    <mergeCell ref="B5:G5"/>
    <mergeCell ref="H5:I8"/>
    <mergeCell ref="B6:G8"/>
    <mergeCell ref="B9:G9"/>
    <mergeCell ref="H9:I9"/>
    <mergeCell ref="J9:K9"/>
    <mergeCell ref="M9:N9"/>
    <mergeCell ref="B10:G10"/>
    <mergeCell ref="B23:G23"/>
    <mergeCell ref="B12:G12"/>
    <mergeCell ref="B13:G13"/>
    <mergeCell ref="B14:G14"/>
    <mergeCell ref="B15:G15"/>
    <mergeCell ref="B16:G16"/>
    <mergeCell ref="B17:G17"/>
    <mergeCell ref="B18:G18"/>
    <mergeCell ref="B19:G19"/>
    <mergeCell ref="B20:G20"/>
    <mergeCell ref="B21:G21"/>
    <mergeCell ref="B22:G22"/>
    <mergeCell ref="B35:G35"/>
    <mergeCell ref="B24:G24"/>
    <mergeCell ref="B25:G25"/>
    <mergeCell ref="B26:G26"/>
    <mergeCell ref="B27:G27"/>
    <mergeCell ref="B28:G28"/>
    <mergeCell ref="B29:G29"/>
    <mergeCell ref="B30:G30"/>
    <mergeCell ref="B31:G31"/>
    <mergeCell ref="B32:G32"/>
    <mergeCell ref="B33:G33"/>
    <mergeCell ref="B34:G34"/>
    <mergeCell ref="B47:G47"/>
    <mergeCell ref="B36:G36"/>
    <mergeCell ref="B37:G37"/>
    <mergeCell ref="B38:G38"/>
    <mergeCell ref="B39:G39"/>
    <mergeCell ref="B40:G40"/>
    <mergeCell ref="B41:G41"/>
    <mergeCell ref="B42:G42"/>
    <mergeCell ref="B43:G43"/>
    <mergeCell ref="B44:G44"/>
    <mergeCell ref="B45:G45"/>
    <mergeCell ref="B46:G46"/>
    <mergeCell ref="B59:G59"/>
    <mergeCell ref="B48:G48"/>
    <mergeCell ref="B49:G49"/>
    <mergeCell ref="B50:G50"/>
    <mergeCell ref="B51:G51"/>
    <mergeCell ref="B52:G52"/>
    <mergeCell ref="B53:G53"/>
    <mergeCell ref="B54:G54"/>
    <mergeCell ref="B55:G55"/>
    <mergeCell ref="B56:G56"/>
    <mergeCell ref="B57:G57"/>
    <mergeCell ref="B58:G58"/>
  </mergeCells>
  <phoneticPr fontId="24"/>
  <pageMargins left="0.98425196850393704" right="0.78740157480314965" top="0.98425196850393704"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41"/>
  <sheetViews>
    <sheetView showGridLines="0" workbookViewId="0">
      <selection activeCell="J24" sqref="J24"/>
    </sheetView>
  </sheetViews>
  <sheetFormatPr defaultColWidth="1.625" defaultRowHeight="15" customHeight="1" x14ac:dyDescent="0.15"/>
  <cols>
    <col min="1" max="1" width="1.625" style="86" customWidth="1"/>
    <col min="2" max="9" width="1.875" style="86" customWidth="1"/>
    <col min="10" max="10" width="15.625" style="86" customWidth="1"/>
    <col min="11" max="11" width="1.625" style="86" customWidth="1"/>
    <col min="12" max="12" width="15.625" style="86" customWidth="1"/>
    <col min="13" max="13" width="1.625" style="86" customWidth="1"/>
    <col min="14" max="14" width="5.625" style="86" customWidth="1"/>
    <col min="15" max="15" width="15.625" style="86" customWidth="1"/>
    <col min="16" max="254" width="1.625" style="86"/>
    <col min="255" max="255" width="1.625" style="86" customWidth="1"/>
    <col min="256" max="265" width="1.875" style="86" customWidth="1"/>
    <col min="266" max="266" width="15.625" style="86" customWidth="1"/>
    <col min="267" max="267" width="1.625" style="86" customWidth="1"/>
    <col min="268" max="268" width="15.625" style="86" customWidth="1"/>
    <col min="269" max="269" width="1.625" style="86" customWidth="1"/>
    <col min="270" max="270" width="5.625" style="86" customWidth="1"/>
    <col min="271" max="271" width="15.625" style="86" customWidth="1"/>
    <col min="272" max="510" width="1.625" style="86"/>
    <col min="511" max="511" width="1.625" style="86" customWidth="1"/>
    <col min="512" max="521" width="1.875" style="86" customWidth="1"/>
    <col min="522" max="522" width="15.625" style="86" customWidth="1"/>
    <col min="523" max="523" width="1.625" style="86" customWidth="1"/>
    <col min="524" max="524" width="15.625" style="86" customWidth="1"/>
    <col min="525" max="525" width="1.625" style="86" customWidth="1"/>
    <col min="526" max="526" width="5.625" style="86" customWidth="1"/>
    <col min="527" max="527" width="15.625" style="86" customWidth="1"/>
    <col min="528" max="766" width="1.625" style="86"/>
    <col min="767" max="767" width="1.625" style="86" customWidth="1"/>
    <col min="768" max="777" width="1.875" style="86" customWidth="1"/>
    <col min="778" max="778" width="15.625" style="86" customWidth="1"/>
    <col min="779" max="779" width="1.625" style="86" customWidth="1"/>
    <col min="780" max="780" width="15.625" style="86" customWidth="1"/>
    <col min="781" max="781" width="1.625" style="86" customWidth="1"/>
    <col min="782" max="782" width="5.625" style="86" customWidth="1"/>
    <col min="783" max="783" width="15.625" style="86" customWidth="1"/>
    <col min="784" max="1022" width="1.625" style="86"/>
    <col min="1023" max="1023" width="1.625" style="86" customWidth="1"/>
    <col min="1024" max="1033" width="1.875" style="86" customWidth="1"/>
    <col min="1034" max="1034" width="15.625" style="86" customWidth="1"/>
    <col min="1035" max="1035" width="1.625" style="86" customWidth="1"/>
    <col min="1036" max="1036" width="15.625" style="86" customWidth="1"/>
    <col min="1037" max="1037" width="1.625" style="86" customWidth="1"/>
    <col min="1038" max="1038" width="5.625" style="86" customWidth="1"/>
    <col min="1039" max="1039" width="15.625" style="86" customWidth="1"/>
    <col min="1040" max="1278" width="1.625" style="86"/>
    <col min="1279" max="1279" width="1.625" style="86" customWidth="1"/>
    <col min="1280" max="1289" width="1.875" style="86" customWidth="1"/>
    <col min="1290" max="1290" width="15.625" style="86" customWidth="1"/>
    <col min="1291" max="1291" width="1.625" style="86" customWidth="1"/>
    <col min="1292" max="1292" width="15.625" style="86" customWidth="1"/>
    <col min="1293" max="1293" width="1.625" style="86" customWidth="1"/>
    <col min="1294" max="1294" width="5.625" style="86" customWidth="1"/>
    <col min="1295" max="1295" width="15.625" style="86" customWidth="1"/>
    <col min="1296" max="1534" width="1.625" style="86"/>
    <col min="1535" max="1535" width="1.625" style="86" customWidth="1"/>
    <col min="1536" max="1545" width="1.875" style="86" customWidth="1"/>
    <col min="1546" max="1546" width="15.625" style="86" customWidth="1"/>
    <col min="1547" max="1547" width="1.625" style="86" customWidth="1"/>
    <col min="1548" max="1548" width="15.625" style="86" customWidth="1"/>
    <col min="1549" max="1549" width="1.625" style="86" customWidth="1"/>
    <col min="1550" max="1550" width="5.625" style="86" customWidth="1"/>
    <col min="1551" max="1551" width="15.625" style="86" customWidth="1"/>
    <col min="1552" max="1790" width="1.625" style="86"/>
    <col min="1791" max="1791" width="1.625" style="86" customWidth="1"/>
    <col min="1792" max="1801" width="1.875" style="86" customWidth="1"/>
    <col min="1802" max="1802" width="15.625" style="86" customWidth="1"/>
    <col min="1803" max="1803" width="1.625" style="86" customWidth="1"/>
    <col min="1804" max="1804" width="15.625" style="86" customWidth="1"/>
    <col min="1805" max="1805" width="1.625" style="86" customWidth="1"/>
    <col min="1806" max="1806" width="5.625" style="86" customWidth="1"/>
    <col min="1807" max="1807" width="15.625" style="86" customWidth="1"/>
    <col min="1808" max="2046" width="1.625" style="86"/>
    <col min="2047" max="2047" width="1.625" style="86" customWidth="1"/>
    <col min="2048" max="2057" width="1.875" style="86" customWidth="1"/>
    <col min="2058" max="2058" width="15.625" style="86" customWidth="1"/>
    <col min="2059" max="2059" width="1.625" style="86" customWidth="1"/>
    <col min="2060" max="2060" width="15.625" style="86" customWidth="1"/>
    <col min="2061" max="2061" width="1.625" style="86" customWidth="1"/>
    <col min="2062" max="2062" width="5.625" style="86" customWidth="1"/>
    <col min="2063" max="2063" width="15.625" style="86" customWidth="1"/>
    <col min="2064" max="2302" width="1.625" style="86"/>
    <col min="2303" max="2303" width="1.625" style="86" customWidth="1"/>
    <col min="2304" max="2313" width="1.875" style="86" customWidth="1"/>
    <col min="2314" max="2314" width="15.625" style="86" customWidth="1"/>
    <col min="2315" max="2315" width="1.625" style="86" customWidth="1"/>
    <col min="2316" max="2316" width="15.625" style="86" customWidth="1"/>
    <col min="2317" max="2317" width="1.625" style="86" customWidth="1"/>
    <col min="2318" max="2318" width="5.625" style="86" customWidth="1"/>
    <col min="2319" max="2319" width="15.625" style="86" customWidth="1"/>
    <col min="2320" max="2558" width="1.625" style="86"/>
    <col min="2559" max="2559" width="1.625" style="86" customWidth="1"/>
    <col min="2560" max="2569" width="1.875" style="86" customWidth="1"/>
    <col min="2570" max="2570" width="15.625" style="86" customWidth="1"/>
    <col min="2571" max="2571" width="1.625" style="86" customWidth="1"/>
    <col min="2572" max="2572" width="15.625" style="86" customWidth="1"/>
    <col min="2573" max="2573" width="1.625" style="86" customWidth="1"/>
    <col min="2574" max="2574" width="5.625" style="86" customWidth="1"/>
    <col min="2575" max="2575" width="15.625" style="86" customWidth="1"/>
    <col min="2576" max="2814" width="1.625" style="86"/>
    <col min="2815" max="2815" width="1.625" style="86" customWidth="1"/>
    <col min="2816" max="2825" width="1.875" style="86" customWidth="1"/>
    <col min="2826" max="2826" width="15.625" style="86" customWidth="1"/>
    <col min="2827" max="2827" width="1.625" style="86" customWidth="1"/>
    <col min="2828" max="2828" width="15.625" style="86" customWidth="1"/>
    <col min="2829" max="2829" width="1.625" style="86" customWidth="1"/>
    <col min="2830" max="2830" width="5.625" style="86" customWidth="1"/>
    <col min="2831" max="2831" width="15.625" style="86" customWidth="1"/>
    <col min="2832" max="3070" width="1.625" style="86"/>
    <col min="3071" max="3071" width="1.625" style="86" customWidth="1"/>
    <col min="3072" max="3081" width="1.875" style="86" customWidth="1"/>
    <col min="3082" max="3082" width="15.625" style="86" customWidth="1"/>
    <col min="3083" max="3083" width="1.625" style="86" customWidth="1"/>
    <col min="3084" max="3084" width="15.625" style="86" customWidth="1"/>
    <col min="3085" max="3085" width="1.625" style="86" customWidth="1"/>
    <col min="3086" max="3086" width="5.625" style="86" customWidth="1"/>
    <col min="3087" max="3087" width="15.625" style="86" customWidth="1"/>
    <col min="3088" max="3326" width="1.625" style="86"/>
    <col min="3327" max="3327" width="1.625" style="86" customWidth="1"/>
    <col min="3328" max="3337" width="1.875" style="86" customWidth="1"/>
    <col min="3338" max="3338" width="15.625" style="86" customWidth="1"/>
    <col min="3339" max="3339" width="1.625" style="86" customWidth="1"/>
    <col min="3340" max="3340" width="15.625" style="86" customWidth="1"/>
    <col min="3341" max="3341" width="1.625" style="86" customWidth="1"/>
    <col min="3342" max="3342" width="5.625" style="86" customWidth="1"/>
    <col min="3343" max="3343" width="15.625" style="86" customWidth="1"/>
    <col min="3344" max="3582" width="1.625" style="86"/>
    <col min="3583" max="3583" width="1.625" style="86" customWidth="1"/>
    <col min="3584" max="3593" width="1.875" style="86" customWidth="1"/>
    <col min="3594" max="3594" width="15.625" style="86" customWidth="1"/>
    <col min="3595" max="3595" width="1.625" style="86" customWidth="1"/>
    <col min="3596" max="3596" width="15.625" style="86" customWidth="1"/>
    <col min="3597" max="3597" width="1.625" style="86" customWidth="1"/>
    <col min="3598" max="3598" width="5.625" style="86" customWidth="1"/>
    <col min="3599" max="3599" width="15.625" style="86" customWidth="1"/>
    <col min="3600" max="3838" width="1.625" style="86"/>
    <col min="3839" max="3839" width="1.625" style="86" customWidth="1"/>
    <col min="3840" max="3849" width="1.875" style="86" customWidth="1"/>
    <col min="3850" max="3850" width="15.625" style="86" customWidth="1"/>
    <col min="3851" max="3851" width="1.625" style="86" customWidth="1"/>
    <col min="3852" max="3852" width="15.625" style="86" customWidth="1"/>
    <col min="3853" max="3853" width="1.625" style="86" customWidth="1"/>
    <col min="3854" max="3854" width="5.625" style="86" customWidth="1"/>
    <col min="3855" max="3855" width="15.625" style="86" customWidth="1"/>
    <col min="3856" max="4094" width="1.625" style="86"/>
    <col min="4095" max="4095" width="1.625" style="86" customWidth="1"/>
    <col min="4096" max="4105" width="1.875" style="86" customWidth="1"/>
    <col min="4106" max="4106" width="15.625" style="86" customWidth="1"/>
    <col min="4107" max="4107" width="1.625" style="86" customWidth="1"/>
    <col min="4108" max="4108" width="15.625" style="86" customWidth="1"/>
    <col min="4109" max="4109" width="1.625" style="86" customWidth="1"/>
    <col min="4110" max="4110" width="5.625" style="86" customWidth="1"/>
    <col min="4111" max="4111" width="15.625" style="86" customWidth="1"/>
    <col min="4112" max="4350" width="1.625" style="86"/>
    <col min="4351" max="4351" width="1.625" style="86" customWidth="1"/>
    <col min="4352" max="4361" width="1.875" style="86" customWidth="1"/>
    <col min="4362" max="4362" width="15.625" style="86" customWidth="1"/>
    <col min="4363" max="4363" width="1.625" style="86" customWidth="1"/>
    <col min="4364" max="4364" width="15.625" style="86" customWidth="1"/>
    <col min="4365" max="4365" width="1.625" style="86" customWidth="1"/>
    <col min="4366" max="4366" width="5.625" style="86" customWidth="1"/>
    <col min="4367" max="4367" width="15.625" style="86" customWidth="1"/>
    <col min="4368" max="4606" width="1.625" style="86"/>
    <col min="4607" max="4607" width="1.625" style="86" customWidth="1"/>
    <col min="4608" max="4617" width="1.875" style="86" customWidth="1"/>
    <col min="4618" max="4618" width="15.625" style="86" customWidth="1"/>
    <col min="4619" max="4619" width="1.625" style="86" customWidth="1"/>
    <col min="4620" max="4620" width="15.625" style="86" customWidth="1"/>
    <col min="4621" max="4621" width="1.625" style="86" customWidth="1"/>
    <col min="4622" max="4622" width="5.625" style="86" customWidth="1"/>
    <col min="4623" max="4623" width="15.625" style="86" customWidth="1"/>
    <col min="4624" max="4862" width="1.625" style="86"/>
    <col min="4863" max="4863" width="1.625" style="86" customWidth="1"/>
    <col min="4864" max="4873" width="1.875" style="86" customWidth="1"/>
    <col min="4874" max="4874" width="15.625" style="86" customWidth="1"/>
    <col min="4875" max="4875" width="1.625" style="86" customWidth="1"/>
    <col min="4876" max="4876" width="15.625" style="86" customWidth="1"/>
    <col min="4877" max="4877" width="1.625" style="86" customWidth="1"/>
    <col min="4878" max="4878" width="5.625" style="86" customWidth="1"/>
    <col min="4879" max="4879" width="15.625" style="86" customWidth="1"/>
    <col min="4880" max="5118" width="1.625" style="86"/>
    <col min="5119" max="5119" width="1.625" style="86" customWidth="1"/>
    <col min="5120" max="5129" width="1.875" style="86" customWidth="1"/>
    <col min="5130" max="5130" width="15.625" style="86" customWidth="1"/>
    <col min="5131" max="5131" width="1.625" style="86" customWidth="1"/>
    <col min="5132" max="5132" width="15.625" style="86" customWidth="1"/>
    <col min="5133" max="5133" width="1.625" style="86" customWidth="1"/>
    <col min="5134" max="5134" width="5.625" style="86" customWidth="1"/>
    <col min="5135" max="5135" width="15.625" style="86" customWidth="1"/>
    <col min="5136" max="5374" width="1.625" style="86"/>
    <col min="5375" max="5375" width="1.625" style="86" customWidth="1"/>
    <col min="5376" max="5385" width="1.875" style="86" customWidth="1"/>
    <col min="5386" max="5386" width="15.625" style="86" customWidth="1"/>
    <col min="5387" max="5387" width="1.625" style="86" customWidth="1"/>
    <col min="5388" max="5388" width="15.625" style="86" customWidth="1"/>
    <col min="5389" max="5389" width="1.625" style="86" customWidth="1"/>
    <col min="5390" max="5390" width="5.625" style="86" customWidth="1"/>
    <col min="5391" max="5391" width="15.625" style="86" customWidth="1"/>
    <col min="5392" max="5630" width="1.625" style="86"/>
    <col min="5631" max="5631" width="1.625" style="86" customWidth="1"/>
    <col min="5632" max="5641" width="1.875" style="86" customWidth="1"/>
    <col min="5642" max="5642" width="15.625" style="86" customWidth="1"/>
    <col min="5643" max="5643" width="1.625" style="86" customWidth="1"/>
    <col min="5644" max="5644" width="15.625" style="86" customWidth="1"/>
    <col min="5645" max="5645" width="1.625" style="86" customWidth="1"/>
    <col min="5646" max="5646" width="5.625" style="86" customWidth="1"/>
    <col min="5647" max="5647" width="15.625" style="86" customWidth="1"/>
    <col min="5648" max="5886" width="1.625" style="86"/>
    <col min="5887" max="5887" width="1.625" style="86" customWidth="1"/>
    <col min="5888" max="5897" width="1.875" style="86" customWidth="1"/>
    <col min="5898" max="5898" width="15.625" style="86" customWidth="1"/>
    <col min="5899" max="5899" width="1.625" style="86" customWidth="1"/>
    <col min="5900" max="5900" width="15.625" style="86" customWidth="1"/>
    <col min="5901" max="5901" width="1.625" style="86" customWidth="1"/>
    <col min="5902" max="5902" width="5.625" style="86" customWidth="1"/>
    <col min="5903" max="5903" width="15.625" style="86" customWidth="1"/>
    <col min="5904" max="6142" width="1.625" style="86"/>
    <col min="6143" max="6143" width="1.625" style="86" customWidth="1"/>
    <col min="6144" max="6153" width="1.875" style="86" customWidth="1"/>
    <col min="6154" max="6154" width="15.625" style="86" customWidth="1"/>
    <col min="6155" max="6155" width="1.625" style="86" customWidth="1"/>
    <col min="6156" max="6156" width="15.625" style="86" customWidth="1"/>
    <col min="6157" max="6157" width="1.625" style="86" customWidth="1"/>
    <col min="6158" max="6158" width="5.625" style="86" customWidth="1"/>
    <col min="6159" max="6159" width="15.625" style="86" customWidth="1"/>
    <col min="6160" max="6398" width="1.625" style="86"/>
    <col min="6399" max="6399" width="1.625" style="86" customWidth="1"/>
    <col min="6400" max="6409" width="1.875" style="86" customWidth="1"/>
    <col min="6410" max="6410" width="15.625" style="86" customWidth="1"/>
    <col min="6411" max="6411" width="1.625" style="86" customWidth="1"/>
    <col min="6412" max="6412" width="15.625" style="86" customWidth="1"/>
    <col min="6413" max="6413" width="1.625" style="86" customWidth="1"/>
    <col min="6414" max="6414" width="5.625" style="86" customWidth="1"/>
    <col min="6415" max="6415" width="15.625" style="86" customWidth="1"/>
    <col min="6416" max="6654" width="1.625" style="86"/>
    <col min="6655" max="6655" width="1.625" style="86" customWidth="1"/>
    <col min="6656" max="6665" width="1.875" style="86" customWidth="1"/>
    <col min="6666" max="6666" width="15.625" style="86" customWidth="1"/>
    <col min="6667" max="6667" width="1.625" style="86" customWidth="1"/>
    <col min="6668" max="6668" width="15.625" style="86" customWidth="1"/>
    <col min="6669" max="6669" width="1.625" style="86" customWidth="1"/>
    <col min="6670" max="6670" width="5.625" style="86" customWidth="1"/>
    <col min="6671" max="6671" width="15.625" style="86" customWidth="1"/>
    <col min="6672" max="6910" width="1.625" style="86"/>
    <col min="6911" max="6911" width="1.625" style="86" customWidth="1"/>
    <col min="6912" max="6921" width="1.875" style="86" customWidth="1"/>
    <col min="6922" max="6922" width="15.625" style="86" customWidth="1"/>
    <col min="6923" max="6923" width="1.625" style="86" customWidth="1"/>
    <col min="6924" max="6924" width="15.625" style="86" customWidth="1"/>
    <col min="6925" max="6925" width="1.625" style="86" customWidth="1"/>
    <col min="6926" max="6926" width="5.625" style="86" customWidth="1"/>
    <col min="6927" max="6927" width="15.625" style="86" customWidth="1"/>
    <col min="6928" max="7166" width="1.625" style="86"/>
    <col min="7167" max="7167" width="1.625" style="86" customWidth="1"/>
    <col min="7168" max="7177" width="1.875" style="86" customWidth="1"/>
    <col min="7178" max="7178" width="15.625" style="86" customWidth="1"/>
    <col min="7179" max="7179" width="1.625" style="86" customWidth="1"/>
    <col min="7180" max="7180" width="15.625" style="86" customWidth="1"/>
    <col min="7181" max="7181" width="1.625" style="86" customWidth="1"/>
    <col min="7182" max="7182" width="5.625" style="86" customWidth="1"/>
    <col min="7183" max="7183" width="15.625" style="86" customWidth="1"/>
    <col min="7184" max="7422" width="1.625" style="86"/>
    <col min="7423" max="7423" width="1.625" style="86" customWidth="1"/>
    <col min="7424" max="7433" width="1.875" style="86" customWidth="1"/>
    <col min="7434" max="7434" width="15.625" style="86" customWidth="1"/>
    <col min="7435" max="7435" width="1.625" style="86" customWidth="1"/>
    <col min="7436" max="7436" width="15.625" style="86" customWidth="1"/>
    <col min="7437" max="7437" width="1.625" style="86" customWidth="1"/>
    <col min="7438" max="7438" width="5.625" style="86" customWidth="1"/>
    <col min="7439" max="7439" width="15.625" style="86" customWidth="1"/>
    <col min="7440" max="7678" width="1.625" style="86"/>
    <col min="7679" max="7679" width="1.625" style="86" customWidth="1"/>
    <col min="7680" max="7689" width="1.875" style="86" customWidth="1"/>
    <col min="7690" max="7690" width="15.625" style="86" customWidth="1"/>
    <col min="7691" max="7691" width="1.625" style="86" customWidth="1"/>
    <col min="7692" max="7692" width="15.625" style="86" customWidth="1"/>
    <col min="7693" max="7693" width="1.625" style="86" customWidth="1"/>
    <col min="7694" max="7694" width="5.625" style="86" customWidth="1"/>
    <col min="7695" max="7695" width="15.625" style="86" customWidth="1"/>
    <col min="7696" max="7934" width="1.625" style="86"/>
    <col min="7935" max="7935" width="1.625" style="86" customWidth="1"/>
    <col min="7936" max="7945" width="1.875" style="86" customWidth="1"/>
    <col min="7946" max="7946" width="15.625" style="86" customWidth="1"/>
    <col min="7947" max="7947" width="1.625" style="86" customWidth="1"/>
    <col min="7948" max="7948" width="15.625" style="86" customWidth="1"/>
    <col min="7949" max="7949" width="1.625" style="86" customWidth="1"/>
    <col min="7950" max="7950" width="5.625" style="86" customWidth="1"/>
    <col min="7951" max="7951" width="15.625" style="86" customWidth="1"/>
    <col min="7952" max="8190" width="1.625" style="86"/>
    <col min="8191" max="8191" width="1.625" style="86" customWidth="1"/>
    <col min="8192" max="8201" width="1.875" style="86" customWidth="1"/>
    <col min="8202" max="8202" width="15.625" style="86" customWidth="1"/>
    <col min="8203" max="8203" width="1.625" style="86" customWidth="1"/>
    <col min="8204" max="8204" width="15.625" style="86" customWidth="1"/>
    <col min="8205" max="8205" width="1.625" style="86" customWidth="1"/>
    <col min="8206" max="8206" width="5.625" style="86" customWidth="1"/>
    <col min="8207" max="8207" width="15.625" style="86" customWidth="1"/>
    <col min="8208" max="8446" width="1.625" style="86"/>
    <col min="8447" max="8447" width="1.625" style="86" customWidth="1"/>
    <col min="8448" max="8457" width="1.875" style="86" customWidth="1"/>
    <col min="8458" max="8458" width="15.625" style="86" customWidth="1"/>
    <col min="8459" max="8459" width="1.625" style="86" customWidth="1"/>
    <col min="8460" max="8460" width="15.625" style="86" customWidth="1"/>
    <col min="8461" max="8461" width="1.625" style="86" customWidth="1"/>
    <col min="8462" max="8462" width="5.625" style="86" customWidth="1"/>
    <col min="8463" max="8463" width="15.625" style="86" customWidth="1"/>
    <col min="8464" max="8702" width="1.625" style="86"/>
    <col min="8703" max="8703" width="1.625" style="86" customWidth="1"/>
    <col min="8704" max="8713" width="1.875" style="86" customWidth="1"/>
    <col min="8714" max="8714" width="15.625" style="86" customWidth="1"/>
    <col min="8715" max="8715" width="1.625" style="86" customWidth="1"/>
    <col min="8716" max="8716" width="15.625" style="86" customWidth="1"/>
    <col min="8717" max="8717" width="1.625" style="86" customWidth="1"/>
    <col min="8718" max="8718" width="5.625" style="86" customWidth="1"/>
    <col min="8719" max="8719" width="15.625" style="86" customWidth="1"/>
    <col min="8720" max="8958" width="1.625" style="86"/>
    <col min="8959" max="8959" width="1.625" style="86" customWidth="1"/>
    <col min="8960" max="8969" width="1.875" style="86" customWidth="1"/>
    <col min="8970" max="8970" width="15.625" style="86" customWidth="1"/>
    <col min="8971" max="8971" width="1.625" style="86" customWidth="1"/>
    <col min="8972" max="8972" width="15.625" style="86" customWidth="1"/>
    <col min="8973" max="8973" width="1.625" style="86" customWidth="1"/>
    <col min="8974" max="8974" width="5.625" style="86" customWidth="1"/>
    <col min="8975" max="8975" width="15.625" style="86" customWidth="1"/>
    <col min="8976" max="9214" width="1.625" style="86"/>
    <col min="9215" max="9215" width="1.625" style="86" customWidth="1"/>
    <col min="9216" max="9225" width="1.875" style="86" customWidth="1"/>
    <col min="9226" max="9226" width="15.625" style="86" customWidth="1"/>
    <col min="9227" max="9227" width="1.625" style="86" customWidth="1"/>
    <col min="9228" max="9228" width="15.625" style="86" customWidth="1"/>
    <col min="9229" max="9229" width="1.625" style="86" customWidth="1"/>
    <col min="9230" max="9230" width="5.625" style="86" customWidth="1"/>
    <col min="9231" max="9231" width="15.625" style="86" customWidth="1"/>
    <col min="9232" max="9470" width="1.625" style="86"/>
    <col min="9471" max="9471" width="1.625" style="86" customWidth="1"/>
    <col min="9472" max="9481" width="1.875" style="86" customWidth="1"/>
    <col min="9482" max="9482" width="15.625" style="86" customWidth="1"/>
    <col min="9483" max="9483" width="1.625" style="86" customWidth="1"/>
    <col min="9484" max="9484" width="15.625" style="86" customWidth="1"/>
    <col min="9485" max="9485" width="1.625" style="86" customWidth="1"/>
    <col min="9486" max="9486" width="5.625" style="86" customWidth="1"/>
    <col min="9487" max="9487" width="15.625" style="86" customWidth="1"/>
    <col min="9488" max="9726" width="1.625" style="86"/>
    <col min="9727" max="9727" width="1.625" style="86" customWidth="1"/>
    <col min="9728" max="9737" width="1.875" style="86" customWidth="1"/>
    <col min="9738" max="9738" width="15.625" style="86" customWidth="1"/>
    <col min="9739" max="9739" width="1.625" style="86" customWidth="1"/>
    <col min="9740" max="9740" width="15.625" style="86" customWidth="1"/>
    <col min="9741" max="9741" width="1.625" style="86" customWidth="1"/>
    <col min="9742" max="9742" width="5.625" style="86" customWidth="1"/>
    <col min="9743" max="9743" width="15.625" style="86" customWidth="1"/>
    <col min="9744" max="9982" width="1.625" style="86"/>
    <col min="9983" max="9983" width="1.625" style="86" customWidth="1"/>
    <col min="9984" max="9993" width="1.875" style="86" customWidth="1"/>
    <col min="9994" max="9994" width="15.625" style="86" customWidth="1"/>
    <col min="9995" max="9995" width="1.625" style="86" customWidth="1"/>
    <col min="9996" max="9996" width="15.625" style="86" customWidth="1"/>
    <col min="9997" max="9997" width="1.625" style="86" customWidth="1"/>
    <col min="9998" max="9998" width="5.625" style="86" customWidth="1"/>
    <col min="9999" max="9999" width="15.625" style="86" customWidth="1"/>
    <col min="10000" max="10238" width="1.625" style="86"/>
    <col min="10239" max="10239" width="1.625" style="86" customWidth="1"/>
    <col min="10240" max="10249" width="1.875" style="86" customWidth="1"/>
    <col min="10250" max="10250" width="15.625" style="86" customWidth="1"/>
    <col min="10251" max="10251" width="1.625" style="86" customWidth="1"/>
    <col min="10252" max="10252" width="15.625" style="86" customWidth="1"/>
    <col min="10253" max="10253" width="1.625" style="86" customWidth="1"/>
    <col min="10254" max="10254" width="5.625" style="86" customWidth="1"/>
    <col min="10255" max="10255" width="15.625" style="86" customWidth="1"/>
    <col min="10256" max="10494" width="1.625" style="86"/>
    <col min="10495" max="10495" width="1.625" style="86" customWidth="1"/>
    <col min="10496" max="10505" width="1.875" style="86" customWidth="1"/>
    <col min="10506" max="10506" width="15.625" style="86" customWidth="1"/>
    <col min="10507" max="10507" width="1.625" style="86" customWidth="1"/>
    <col min="10508" max="10508" width="15.625" style="86" customWidth="1"/>
    <col min="10509" max="10509" width="1.625" style="86" customWidth="1"/>
    <col min="10510" max="10510" width="5.625" style="86" customWidth="1"/>
    <col min="10511" max="10511" width="15.625" style="86" customWidth="1"/>
    <col min="10512" max="10750" width="1.625" style="86"/>
    <col min="10751" max="10751" width="1.625" style="86" customWidth="1"/>
    <col min="10752" max="10761" width="1.875" style="86" customWidth="1"/>
    <col min="10762" max="10762" width="15.625" style="86" customWidth="1"/>
    <col min="10763" max="10763" width="1.625" style="86" customWidth="1"/>
    <col min="10764" max="10764" width="15.625" style="86" customWidth="1"/>
    <col min="10765" max="10765" width="1.625" style="86" customWidth="1"/>
    <col min="10766" max="10766" width="5.625" style="86" customWidth="1"/>
    <col min="10767" max="10767" width="15.625" style="86" customWidth="1"/>
    <col min="10768" max="11006" width="1.625" style="86"/>
    <col min="11007" max="11007" width="1.625" style="86" customWidth="1"/>
    <col min="11008" max="11017" width="1.875" style="86" customWidth="1"/>
    <col min="11018" max="11018" width="15.625" style="86" customWidth="1"/>
    <col min="11019" max="11019" width="1.625" style="86" customWidth="1"/>
    <col min="11020" max="11020" width="15.625" style="86" customWidth="1"/>
    <col min="11021" max="11021" width="1.625" style="86" customWidth="1"/>
    <col min="11022" max="11022" width="5.625" style="86" customWidth="1"/>
    <col min="11023" max="11023" width="15.625" style="86" customWidth="1"/>
    <col min="11024" max="11262" width="1.625" style="86"/>
    <col min="11263" max="11263" width="1.625" style="86" customWidth="1"/>
    <col min="11264" max="11273" width="1.875" style="86" customWidth="1"/>
    <col min="11274" max="11274" width="15.625" style="86" customWidth="1"/>
    <col min="11275" max="11275" width="1.625" style="86" customWidth="1"/>
    <col min="11276" max="11276" width="15.625" style="86" customWidth="1"/>
    <col min="11277" max="11277" width="1.625" style="86" customWidth="1"/>
    <col min="11278" max="11278" width="5.625" style="86" customWidth="1"/>
    <col min="11279" max="11279" width="15.625" style="86" customWidth="1"/>
    <col min="11280" max="11518" width="1.625" style="86"/>
    <col min="11519" max="11519" width="1.625" style="86" customWidth="1"/>
    <col min="11520" max="11529" width="1.875" style="86" customWidth="1"/>
    <col min="11530" max="11530" width="15.625" style="86" customWidth="1"/>
    <col min="11531" max="11531" width="1.625" style="86" customWidth="1"/>
    <col min="11532" max="11532" width="15.625" style="86" customWidth="1"/>
    <col min="11533" max="11533" width="1.625" style="86" customWidth="1"/>
    <col min="11534" max="11534" width="5.625" style="86" customWidth="1"/>
    <col min="11535" max="11535" width="15.625" style="86" customWidth="1"/>
    <col min="11536" max="11774" width="1.625" style="86"/>
    <col min="11775" max="11775" width="1.625" style="86" customWidth="1"/>
    <col min="11776" max="11785" width="1.875" style="86" customWidth="1"/>
    <col min="11786" max="11786" width="15.625" style="86" customWidth="1"/>
    <col min="11787" max="11787" width="1.625" style="86" customWidth="1"/>
    <col min="11788" max="11788" width="15.625" style="86" customWidth="1"/>
    <col min="11789" max="11789" width="1.625" style="86" customWidth="1"/>
    <col min="11790" max="11790" width="5.625" style="86" customWidth="1"/>
    <col min="11791" max="11791" width="15.625" style="86" customWidth="1"/>
    <col min="11792" max="12030" width="1.625" style="86"/>
    <col min="12031" max="12031" width="1.625" style="86" customWidth="1"/>
    <col min="12032" max="12041" width="1.875" style="86" customWidth="1"/>
    <col min="12042" max="12042" width="15.625" style="86" customWidth="1"/>
    <col min="12043" max="12043" width="1.625" style="86" customWidth="1"/>
    <col min="12044" max="12044" width="15.625" style="86" customWidth="1"/>
    <col min="12045" max="12045" width="1.625" style="86" customWidth="1"/>
    <col min="12046" max="12046" width="5.625" style="86" customWidth="1"/>
    <col min="12047" max="12047" width="15.625" style="86" customWidth="1"/>
    <col min="12048" max="12286" width="1.625" style="86"/>
    <col min="12287" max="12287" width="1.625" style="86" customWidth="1"/>
    <col min="12288" max="12297" width="1.875" style="86" customWidth="1"/>
    <col min="12298" max="12298" width="15.625" style="86" customWidth="1"/>
    <col min="12299" max="12299" width="1.625" style="86" customWidth="1"/>
    <col min="12300" max="12300" width="15.625" style="86" customWidth="1"/>
    <col min="12301" max="12301" width="1.625" style="86" customWidth="1"/>
    <col min="12302" max="12302" width="5.625" style="86" customWidth="1"/>
    <col min="12303" max="12303" width="15.625" style="86" customWidth="1"/>
    <col min="12304" max="12542" width="1.625" style="86"/>
    <col min="12543" max="12543" width="1.625" style="86" customWidth="1"/>
    <col min="12544" max="12553" width="1.875" style="86" customWidth="1"/>
    <col min="12554" max="12554" width="15.625" style="86" customWidth="1"/>
    <col min="12555" max="12555" width="1.625" style="86" customWidth="1"/>
    <col min="12556" max="12556" width="15.625" style="86" customWidth="1"/>
    <col min="12557" max="12557" width="1.625" style="86" customWidth="1"/>
    <col min="12558" max="12558" width="5.625" style="86" customWidth="1"/>
    <col min="12559" max="12559" width="15.625" style="86" customWidth="1"/>
    <col min="12560" max="12798" width="1.625" style="86"/>
    <col min="12799" max="12799" width="1.625" style="86" customWidth="1"/>
    <col min="12800" max="12809" width="1.875" style="86" customWidth="1"/>
    <col min="12810" max="12810" width="15.625" style="86" customWidth="1"/>
    <col min="12811" max="12811" width="1.625" style="86" customWidth="1"/>
    <col min="12812" max="12812" width="15.625" style="86" customWidth="1"/>
    <col min="12813" max="12813" width="1.625" style="86" customWidth="1"/>
    <col min="12814" max="12814" width="5.625" style="86" customWidth="1"/>
    <col min="12815" max="12815" width="15.625" style="86" customWidth="1"/>
    <col min="12816" max="13054" width="1.625" style="86"/>
    <col min="13055" max="13055" width="1.625" style="86" customWidth="1"/>
    <col min="13056" max="13065" width="1.875" style="86" customWidth="1"/>
    <col min="13066" max="13066" width="15.625" style="86" customWidth="1"/>
    <col min="13067" max="13067" width="1.625" style="86" customWidth="1"/>
    <col min="13068" max="13068" width="15.625" style="86" customWidth="1"/>
    <col min="13069" max="13069" width="1.625" style="86" customWidth="1"/>
    <col min="13070" max="13070" width="5.625" style="86" customWidth="1"/>
    <col min="13071" max="13071" width="15.625" style="86" customWidth="1"/>
    <col min="13072" max="13310" width="1.625" style="86"/>
    <col min="13311" max="13311" width="1.625" style="86" customWidth="1"/>
    <col min="13312" max="13321" width="1.875" style="86" customWidth="1"/>
    <col min="13322" max="13322" width="15.625" style="86" customWidth="1"/>
    <col min="13323" max="13323" width="1.625" style="86" customWidth="1"/>
    <col min="13324" max="13324" width="15.625" style="86" customWidth="1"/>
    <col min="13325" max="13325" width="1.625" style="86" customWidth="1"/>
    <col min="13326" max="13326" width="5.625" style="86" customWidth="1"/>
    <col min="13327" max="13327" width="15.625" style="86" customWidth="1"/>
    <col min="13328" max="13566" width="1.625" style="86"/>
    <col min="13567" max="13567" width="1.625" style="86" customWidth="1"/>
    <col min="13568" max="13577" width="1.875" style="86" customWidth="1"/>
    <col min="13578" max="13578" width="15.625" style="86" customWidth="1"/>
    <col min="13579" max="13579" width="1.625" style="86" customWidth="1"/>
    <col min="13580" max="13580" width="15.625" style="86" customWidth="1"/>
    <col min="13581" max="13581" width="1.625" style="86" customWidth="1"/>
    <col min="13582" max="13582" width="5.625" style="86" customWidth="1"/>
    <col min="13583" max="13583" width="15.625" style="86" customWidth="1"/>
    <col min="13584" max="13822" width="1.625" style="86"/>
    <col min="13823" max="13823" width="1.625" style="86" customWidth="1"/>
    <col min="13824" max="13833" width="1.875" style="86" customWidth="1"/>
    <col min="13834" max="13834" width="15.625" style="86" customWidth="1"/>
    <col min="13835" max="13835" width="1.625" style="86" customWidth="1"/>
    <col min="13836" max="13836" width="15.625" style="86" customWidth="1"/>
    <col min="13837" max="13837" width="1.625" style="86" customWidth="1"/>
    <col min="13838" max="13838" width="5.625" style="86" customWidth="1"/>
    <col min="13839" max="13839" width="15.625" style="86" customWidth="1"/>
    <col min="13840" max="14078" width="1.625" style="86"/>
    <col min="14079" max="14079" width="1.625" style="86" customWidth="1"/>
    <col min="14080" max="14089" width="1.875" style="86" customWidth="1"/>
    <col min="14090" max="14090" width="15.625" style="86" customWidth="1"/>
    <col min="14091" max="14091" width="1.625" style="86" customWidth="1"/>
    <col min="14092" max="14092" width="15.625" style="86" customWidth="1"/>
    <col min="14093" max="14093" width="1.625" style="86" customWidth="1"/>
    <col min="14094" max="14094" width="5.625" style="86" customWidth="1"/>
    <col min="14095" max="14095" width="15.625" style="86" customWidth="1"/>
    <col min="14096" max="14334" width="1.625" style="86"/>
    <col min="14335" max="14335" width="1.625" style="86" customWidth="1"/>
    <col min="14336" max="14345" width="1.875" style="86" customWidth="1"/>
    <col min="14346" max="14346" width="15.625" style="86" customWidth="1"/>
    <col min="14347" max="14347" width="1.625" style="86" customWidth="1"/>
    <col min="14348" max="14348" width="15.625" style="86" customWidth="1"/>
    <col min="14349" max="14349" width="1.625" style="86" customWidth="1"/>
    <col min="14350" max="14350" width="5.625" style="86" customWidth="1"/>
    <col min="14351" max="14351" width="15.625" style="86" customWidth="1"/>
    <col min="14352" max="14590" width="1.625" style="86"/>
    <col min="14591" max="14591" width="1.625" style="86" customWidth="1"/>
    <col min="14592" max="14601" width="1.875" style="86" customWidth="1"/>
    <col min="14602" max="14602" width="15.625" style="86" customWidth="1"/>
    <col min="14603" max="14603" width="1.625" style="86" customWidth="1"/>
    <col min="14604" max="14604" width="15.625" style="86" customWidth="1"/>
    <col min="14605" max="14605" width="1.625" style="86" customWidth="1"/>
    <col min="14606" max="14606" width="5.625" style="86" customWidth="1"/>
    <col min="14607" max="14607" width="15.625" style="86" customWidth="1"/>
    <col min="14608" max="14846" width="1.625" style="86"/>
    <col min="14847" max="14847" width="1.625" style="86" customWidth="1"/>
    <col min="14848" max="14857" width="1.875" style="86" customWidth="1"/>
    <col min="14858" max="14858" width="15.625" style="86" customWidth="1"/>
    <col min="14859" max="14859" width="1.625" style="86" customWidth="1"/>
    <col min="14860" max="14860" width="15.625" style="86" customWidth="1"/>
    <col min="14861" max="14861" width="1.625" style="86" customWidth="1"/>
    <col min="14862" max="14862" width="5.625" style="86" customWidth="1"/>
    <col min="14863" max="14863" width="15.625" style="86" customWidth="1"/>
    <col min="14864" max="15102" width="1.625" style="86"/>
    <col min="15103" max="15103" width="1.625" style="86" customWidth="1"/>
    <col min="15104" max="15113" width="1.875" style="86" customWidth="1"/>
    <col min="15114" max="15114" width="15.625" style="86" customWidth="1"/>
    <col min="15115" max="15115" width="1.625" style="86" customWidth="1"/>
    <col min="15116" max="15116" width="15.625" style="86" customWidth="1"/>
    <col min="15117" max="15117" width="1.625" style="86" customWidth="1"/>
    <col min="15118" max="15118" width="5.625" style="86" customWidth="1"/>
    <col min="15119" max="15119" width="15.625" style="86" customWidth="1"/>
    <col min="15120" max="15358" width="1.625" style="86"/>
    <col min="15359" max="15359" width="1.625" style="86" customWidth="1"/>
    <col min="15360" max="15369" width="1.875" style="86" customWidth="1"/>
    <col min="15370" max="15370" width="15.625" style="86" customWidth="1"/>
    <col min="15371" max="15371" width="1.625" style="86" customWidth="1"/>
    <col min="15372" max="15372" width="15.625" style="86" customWidth="1"/>
    <col min="15373" max="15373" width="1.625" style="86" customWidth="1"/>
    <col min="15374" max="15374" width="5.625" style="86" customWidth="1"/>
    <col min="15375" max="15375" width="15.625" style="86" customWidth="1"/>
    <col min="15376" max="15614" width="1.625" style="86"/>
    <col min="15615" max="15615" width="1.625" style="86" customWidth="1"/>
    <col min="15616" max="15625" width="1.875" style="86" customWidth="1"/>
    <col min="15626" max="15626" width="15.625" style="86" customWidth="1"/>
    <col min="15627" max="15627" width="1.625" style="86" customWidth="1"/>
    <col min="15628" max="15628" width="15.625" style="86" customWidth="1"/>
    <col min="15629" max="15629" width="1.625" style="86" customWidth="1"/>
    <col min="15630" max="15630" width="5.625" style="86" customWidth="1"/>
    <col min="15631" max="15631" width="15.625" style="86" customWidth="1"/>
    <col min="15632" max="15870" width="1.625" style="86"/>
    <col min="15871" max="15871" width="1.625" style="86" customWidth="1"/>
    <col min="15872" max="15881" width="1.875" style="86" customWidth="1"/>
    <col min="15882" max="15882" width="15.625" style="86" customWidth="1"/>
    <col min="15883" max="15883" width="1.625" style="86" customWidth="1"/>
    <col min="15884" max="15884" width="15.625" style="86" customWidth="1"/>
    <col min="15885" max="15885" width="1.625" style="86" customWidth="1"/>
    <col min="15886" max="15886" width="5.625" style="86" customWidth="1"/>
    <col min="15887" max="15887" width="15.625" style="86" customWidth="1"/>
    <col min="15888" max="16126" width="1.625" style="86"/>
    <col min="16127" max="16127" width="1.625" style="86" customWidth="1"/>
    <col min="16128" max="16137" width="1.875" style="86" customWidth="1"/>
    <col min="16138" max="16138" width="15.625" style="86" customWidth="1"/>
    <col min="16139" max="16139" width="1.625" style="86" customWidth="1"/>
    <col min="16140" max="16140" width="15.625" style="86" customWidth="1"/>
    <col min="16141" max="16141" width="1.625" style="86" customWidth="1"/>
    <col min="16142" max="16142" width="5.625" style="86" customWidth="1"/>
    <col min="16143" max="16143" width="15.625" style="86" customWidth="1"/>
    <col min="16144" max="16384" width="1.625" style="86"/>
  </cols>
  <sheetData>
    <row r="1" spans="2:16" ht="15" customHeight="1" x14ac:dyDescent="0.15">
      <c r="B1" s="444" t="s">
        <v>110</v>
      </c>
      <c r="C1" s="444"/>
      <c r="D1" s="444"/>
      <c r="E1" s="444"/>
      <c r="F1" s="444"/>
      <c r="G1" s="444"/>
      <c r="H1" s="444"/>
      <c r="I1" s="444"/>
      <c r="J1" s="444"/>
      <c r="K1" s="444"/>
      <c r="L1" s="444"/>
      <c r="M1" s="444"/>
      <c r="N1" s="444"/>
      <c r="O1" s="444"/>
      <c r="P1" s="444"/>
    </row>
    <row r="2" spans="2:16" ht="15" customHeight="1" thickBot="1" x14ac:dyDescent="0.2">
      <c r="B2" s="480"/>
      <c r="C2" s="480"/>
      <c r="D2" s="480"/>
      <c r="E2" s="480"/>
      <c r="F2" s="480"/>
      <c r="G2" s="480"/>
      <c r="H2" s="480"/>
      <c r="I2" s="480"/>
      <c r="J2" s="480"/>
      <c r="K2" s="480"/>
      <c r="L2" s="480"/>
      <c r="M2" s="480"/>
      <c r="N2" s="480"/>
      <c r="O2" s="480"/>
      <c r="P2" s="480"/>
    </row>
    <row r="3" spans="2:16" ht="11.25" customHeight="1" x14ac:dyDescent="0.15">
      <c r="B3" s="445" t="s">
        <v>11</v>
      </c>
      <c r="C3" s="446"/>
      <c r="D3" s="446"/>
      <c r="E3" s="446"/>
      <c r="F3" s="446"/>
      <c r="G3" s="446"/>
      <c r="H3" s="446"/>
      <c r="I3" s="446"/>
      <c r="J3" s="446"/>
      <c r="K3" s="447"/>
      <c r="L3" s="445" t="s">
        <v>12</v>
      </c>
      <c r="M3" s="446"/>
      <c r="N3" s="446"/>
      <c r="O3" s="446"/>
      <c r="P3" s="447"/>
    </row>
    <row r="4" spans="2:16" ht="10.5" customHeight="1" x14ac:dyDescent="0.15">
      <c r="B4" s="448"/>
      <c r="C4" s="449"/>
      <c r="D4" s="449"/>
      <c r="E4" s="449"/>
      <c r="F4" s="449"/>
      <c r="G4" s="449"/>
      <c r="H4" s="449"/>
      <c r="I4" s="449"/>
      <c r="J4" s="449"/>
      <c r="K4" s="450"/>
      <c r="L4" s="435"/>
      <c r="M4" s="436"/>
      <c r="N4" s="436"/>
      <c r="O4" s="436"/>
      <c r="P4" s="451"/>
    </row>
    <row r="5" spans="2:16" ht="15" customHeight="1" x14ac:dyDescent="0.15">
      <c r="B5" s="453" t="s">
        <v>13</v>
      </c>
      <c r="C5" s="454"/>
      <c r="D5" s="454"/>
      <c r="E5" s="454"/>
      <c r="F5" s="454"/>
      <c r="G5" s="454"/>
      <c r="H5" s="454"/>
      <c r="I5" s="454"/>
      <c r="J5" s="455" t="s">
        <v>14</v>
      </c>
      <c r="K5" s="456"/>
      <c r="L5" s="435"/>
      <c r="M5" s="436"/>
      <c r="N5" s="436"/>
      <c r="O5" s="436"/>
      <c r="P5" s="451"/>
    </row>
    <row r="6" spans="2:16" ht="15" customHeight="1" x14ac:dyDescent="0.15">
      <c r="B6" s="481" t="s">
        <v>19</v>
      </c>
      <c r="C6" s="482"/>
      <c r="D6" s="482"/>
      <c r="E6" s="482"/>
      <c r="F6" s="482"/>
      <c r="G6" s="482"/>
      <c r="H6" s="482"/>
      <c r="I6" s="482"/>
      <c r="J6" s="457"/>
      <c r="K6" s="451"/>
      <c r="L6" s="435"/>
      <c r="M6" s="436"/>
      <c r="N6" s="436"/>
      <c r="O6" s="436"/>
      <c r="P6" s="451"/>
    </row>
    <row r="7" spans="2:16" ht="15" customHeight="1" x14ac:dyDescent="0.15">
      <c r="B7" s="483" t="s">
        <v>111</v>
      </c>
      <c r="C7" s="484"/>
      <c r="D7" s="484"/>
      <c r="E7" s="484"/>
      <c r="F7" s="484"/>
      <c r="G7" s="484"/>
      <c r="H7" s="484"/>
      <c r="I7" s="484"/>
      <c r="J7" s="457"/>
      <c r="K7" s="451"/>
      <c r="L7" s="435"/>
      <c r="M7" s="436"/>
      <c r="N7" s="436"/>
      <c r="O7" s="436"/>
      <c r="P7" s="451"/>
    </row>
    <row r="8" spans="2:16" ht="15" customHeight="1" thickBot="1" x14ac:dyDescent="0.2">
      <c r="B8" s="485"/>
      <c r="C8" s="486"/>
      <c r="D8" s="486"/>
      <c r="E8" s="486"/>
      <c r="F8" s="486"/>
      <c r="G8" s="486"/>
      <c r="H8" s="486"/>
      <c r="I8" s="486"/>
      <c r="J8" s="458"/>
      <c r="K8" s="452"/>
      <c r="L8" s="432"/>
      <c r="M8" s="433"/>
      <c r="N8" s="433"/>
      <c r="O8" s="433"/>
      <c r="P8" s="452"/>
    </row>
    <row r="9" spans="2:16" ht="15" customHeight="1" x14ac:dyDescent="0.15">
      <c r="B9" s="478"/>
      <c r="C9" s="479"/>
      <c r="D9" s="479"/>
      <c r="E9" s="479"/>
      <c r="F9" s="479"/>
      <c r="G9" s="479"/>
      <c r="H9" s="479"/>
      <c r="I9" s="479"/>
      <c r="J9" s="466" t="s">
        <v>0</v>
      </c>
      <c r="K9" s="467"/>
      <c r="L9" s="468" t="s">
        <v>16</v>
      </c>
      <c r="M9" s="469"/>
      <c r="N9" s="85"/>
      <c r="O9" s="469" t="s">
        <v>17</v>
      </c>
      <c r="P9" s="467"/>
    </row>
    <row r="10" spans="2:16" ht="15" customHeight="1" x14ac:dyDescent="0.15">
      <c r="B10" s="474">
        <v>1</v>
      </c>
      <c r="C10" s="475"/>
      <c r="D10" s="475"/>
      <c r="E10" s="475"/>
      <c r="F10" s="475"/>
      <c r="G10" s="475"/>
      <c r="H10" s="475"/>
      <c r="I10" s="475"/>
      <c r="J10" s="1">
        <v>88000</v>
      </c>
      <c r="K10" s="2"/>
      <c r="L10" s="89">
        <v>83000</v>
      </c>
      <c r="M10" s="3"/>
      <c r="N10" s="81" t="s">
        <v>112</v>
      </c>
      <c r="O10" s="4">
        <v>93000</v>
      </c>
      <c r="P10" s="5"/>
    </row>
    <row r="11" spans="2:16" ht="15" customHeight="1" x14ac:dyDescent="0.15">
      <c r="B11" s="474">
        <v>2</v>
      </c>
      <c r="C11" s="475"/>
      <c r="D11" s="475"/>
      <c r="E11" s="475"/>
      <c r="F11" s="475"/>
      <c r="G11" s="475"/>
      <c r="H11" s="475"/>
      <c r="I11" s="475"/>
      <c r="J11" s="1">
        <v>98000</v>
      </c>
      <c r="K11" s="2"/>
      <c r="L11" s="6">
        <v>93000</v>
      </c>
      <c r="M11" s="4"/>
      <c r="N11" s="81" t="s">
        <v>18</v>
      </c>
      <c r="O11" s="4">
        <v>101000</v>
      </c>
      <c r="P11" s="5"/>
    </row>
    <row r="12" spans="2:16" ht="15" customHeight="1" x14ac:dyDescent="0.15">
      <c r="B12" s="474">
        <v>3</v>
      </c>
      <c r="C12" s="475"/>
      <c r="D12" s="475"/>
      <c r="E12" s="475"/>
      <c r="F12" s="475"/>
      <c r="G12" s="475"/>
      <c r="H12" s="475"/>
      <c r="I12" s="475"/>
      <c r="J12" s="1">
        <v>104000</v>
      </c>
      <c r="K12" s="2"/>
      <c r="L12" s="6">
        <v>101000</v>
      </c>
      <c r="M12" s="4"/>
      <c r="N12" s="81" t="s">
        <v>18</v>
      </c>
      <c r="O12" s="4">
        <v>107000</v>
      </c>
      <c r="P12" s="5"/>
    </row>
    <row r="13" spans="2:16" ht="15" customHeight="1" x14ac:dyDescent="0.15">
      <c r="B13" s="474">
        <v>4</v>
      </c>
      <c r="C13" s="475"/>
      <c r="D13" s="475"/>
      <c r="E13" s="475"/>
      <c r="F13" s="475"/>
      <c r="G13" s="475"/>
      <c r="H13" s="475"/>
      <c r="I13" s="475"/>
      <c r="J13" s="1">
        <v>110000</v>
      </c>
      <c r="K13" s="2"/>
      <c r="L13" s="6">
        <v>107000</v>
      </c>
      <c r="M13" s="4"/>
      <c r="N13" s="81" t="s">
        <v>18</v>
      </c>
      <c r="O13" s="4">
        <v>114000</v>
      </c>
      <c r="P13" s="5"/>
    </row>
    <row r="14" spans="2:16" ht="15" customHeight="1" x14ac:dyDescent="0.15">
      <c r="B14" s="476">
        <v>5</v>
      </c>
      <c r="C14" s="477"/>
      <c r="D14" s="477"/>
      <c r="E14" s="477"/>
      <c r="F14" s="477"/>
      <c r="G14" s="477"/>
      <c r="H14" s="477"/>
      <c r="I14" s="477"/>
      <c r="J14" s="7">
        <v>118000</v>
      </c>
      <c r="K14" s="8"/>
      <c r="L14" s="9">
        <v>114000</v>
      </c>
      <c r="M14" s="10"/>
      <c r="N14" s="84" t="s">
        <v>18</v>
      </c>
      <c r="O14" s="10">
        <v>122000</v>
      </c>
      <c r="P14" s="11"/>
    </row>
    <row r="15" spans="2:16" ht="15" customHeight="1" x14ac:dyDescent="0.15">
      <c r="B15" s="472">
        <v>6</v>
      </c>
      <c r="C15" s="473"/>
      <c r="D15" s="473"/>
      <c r="E15" s="473"/>
      <c r="F15" s="473"/>
      <c r="G15" s="473"/>
      <c r="H15" s="473"/>
      <c r="I15" s="473"/>
      <c r="J15" s="12">
        <v>126000</v>
      </c>
      <c r="K15" s="13"/>
      <c r="L15" s="14">
        <v>122000</v>
      </c>
      <c r="M15" s="15"/>
      <c r="N15" s="83" t="s">
        <v>18</v>
      </c>
      <c r="O15" s="15">
        <v>130000</v>
      </c>
      <c r="P15" s="16"/>
    </row>
    <row r="16" spans="2:16" ht="15" customHeight="1" x14ac:dyDescent="0.15">
      <c r="B16" s="474">
        <v>7</v>
      </c>
      <c r="C16" s="475"/>
      <c r="D16" s="475"/>
      <c r="E16" s="475"/>
      <c r="F16" s="475"/>
      <c r="G16" s="475"/>
      <c r="H16" s="475"/>
      <c r="I16" s="475"/>
      <c r="J16" s="1">
        <v>134000</v>
      </c>
      <c r="K16" s="2"/>
      <c r="L16" s="6">
        <v>130000</v>
      </c>
      <c r="M16" s="4"/>
      <c r="N16" s="81" t="s">
        <v>18</v>
      </c>
      <c r="O16" s="4">
        <v>138000</v>
      </c>
      <c r="P16" s="5"/>
    </row>
    <row r="17" spans="2:16" ht="15" customHeight="1" x14ac:dyDescent="0.15">
      <c r="B17" s="474">
        <v>8</v>
      </c>
      <c r="C17" s="475"/>
      <c r="D17" s="475"/>
      <c r="E17" s="475"/>
      <c r="F17" s="475"/>
      <c r="G17" s="475"/>
      <c r="H17" s="475"/>
      <c r="I17" s="475"/>
      <c r="J17" s="1">
        <v>142000</v>
      </c>
      <c r="K17" s="2"/>
      <c r="L17" s="6">
        <v>138000</v>
      </c>
      <c r="M17" s="4"/>
      <c r="N17" s="81" t="s">
        <v>18</v>
      </c>
      <c r="O17" s="4">
        <v>146000</v>
      </c>
      <c r="P17" s="5"/>
    </row>
    <row r="18" spans="2:16" ht="15" customHeight="1" x14ac:dyDescent="0.15">
      <c r="B18" s="474">
        <v>9</v>
      </c>
      <c r="C18" s="475"/>
      <c r="D18" s="475"/>
      <c r="E18" s="475"/>
      <c r="F18" s="475"/>
      <c r="G18" s="475"/>
      <c r="H18" s="475"/>
      <c r="I18" s="475"/>
      <c r="J18" s="1">
        <v>150000</v>
      </c>
      <c r="K18" s="2"/>
      <c r="L18" s="6">
        <v>146000</v>
      </c>
      <c r="M18" s="4"/>
      <c r="N18" s="81" t="s">
        <v>18</v>
      </c>
      <c r="O18" s="4">
        <v>155000</v>
      </c>
      <c r="P18" s="5"/>
    </row>
    <row r="19" spans="2:16" ht="15" customHeight="1" x14ac:dyDescent="0.15">
      <c r="B19" s="476">
        <v>10</v>
      </c>
      <c r="C19" s="477"/>
      <c r="D19" s="477"/>
      <c r="E19" s="477"/>
      <c r="F19" s="477"/>
      <c r="G19" s="477"/>
      <c r="H19" s="477"/>
      <c r="I19" s="477"/>
      <c r="J19" s="7">
        <v>160000</v>
      </c>
      <c r="K19" s="8"/>
      <c r="L19" s="9">
        <v>155000</v>
      </c>
      <c r="M19" s="10"/>
      <c r="N19" s="84" t="s">
        <v>18</v>
      </c>
      <c r="O19" s="10">
        <v>165000</v>
      </c>
      <c r="P19" s="11"/>
    </row>
    <row r="20" spans="2:16" ht="15" customHeight="1" x14ac:dyDescent="0.15">
      <c r="B20" s="472">
        <v>11</v>
      </c>
      <c r="C20" s="473"/>
      <c r="D20" s="473"/>
      <c r="E20" s="473"/>
      <c r="F20" s="473"/>
      <c r="G20" s="473"/>
      <c r="H20" s="473"/>
      <c r="I20" s="473"/>
      <c r="J20" s="12">
        <v>170000</v>
      </c>
      <c r="K20" s="13"/>
      <c r="L20" s="14">
        <v>165000</v>
      </c>
      <c r="M20" s="15"/>
      <c r="N20" s="83" t="s">
        <v>18</v>
      </c>
      <c r="O20" s="15">
        <v>175000</v>
      </c>
      <c r="P20" s="16"/>
    </row>
    <row r="21" spans="2:16" ht="15" customHeight="1" x14ac:dyDescent="0.15">
      <c r="B21" s="474">
        <v>12</v>
      </c>
      <c r="C21" s="475"/>
      <c r="D21" s="475"/>
      <c r="E21" s="475"/>
      <c r="F21" s="475"/>
      <c r="G21" s="475"/>
      <c r="H21" s="475"/>
      <c r="I21" s="475"/>
      <c r="J21" s="1">
        <v>180000</v>
      </c>
      <c r="K21" s="2"/>
      <c r="L21" s="6">
        <v>175000</v>
      </c>
      <c r="M21" s="4"/>
      <c r="N21" s="81" t="s">
        <v>18</v>
      </c>
      <c r="O21" s="4">
        <v>185000</v>
      </c>
      <c r="P21" s="5"/>
    </row>
    <row r="22" spans="2:16" ht="15" customHeight="1" x14ac:dyDescent="0.15">
      <c r="B22" s="474">
        <v>13</v>
      </c>
      <c r="C22" s="475"/>
      <c r="D22" s="475"/>
      <c r="E22" s="475"/>
      <c r="F22" s="475"/>
      <c r="G22" s="475"/>
      <c r="H22" s="475"/>
      <c r="I22" s="475"/>
      <c r="J22" s="1">
        <v>190000</v>
      </c>
      <c r="K22" s="2"/>
      <c r="L22" s="6">
        <v>185000</v>
      </c>
      <c r="M22" s="4"/>
      <c r="N22" s="81" t="s">
        <v>18</v>
      </c>
      <c r="O22" s="4">
        <v>195000</v>
      </c>
      <c r="P22" s="5"/>
    </row>
    <row r="23" spans="2:16" ht="15" customHeight="1" x14ac:dyDescent="0.15">
      <c r="B23" s="474">
        <v>14</v>
      </c>
      <c r="C23" s="475"/>
      <c r="D23" s="475"/>
      <c r="E23" s="475"/>
      <c r="F23" s="475"/>
      <c r="G23" s="475"/>
      <c r="H23" s="475"/>
      <c r="I23" s="475"/>
      <c r="J23" s="1">
        <v>200000</v>
      </c>
      <c r="K23" s="2"/>
      <c r="L23" s="6">
        <v>195000</v>
      </c>
      <c r="M23" s="4"/>
      <c r="N23" s="81" t="s">
        <v>18</v>
      </c>
      <c r="O23" s="4">
        <v>210000</v>
      </c>
      <c r="P23" s="5"/>
    </row>
    <row r="24" spans="2:16" ht="15" customHeight="1" x14ac:dyDescent="0.15">
      <c r="B24" s="476">
        <v>15</v>
      </c>
      <c r="C24" s="477"/>
      <c r="D24" s="477"/>
      <c r="E24" s="477"/>
      <c r="F24" s="477"/>
      <c r="G24" s="477"/>
      <c r="H24" s="477"/>
      <c r="I24" s="477"/>
      <c r="J24" s="7">
        <v>220000</v>
      </c>
      <c r="K24" s="8"/>
      <c r="L24" s="9">
        <v>210000</v>
      </c>
      <c r="M24" s="10"/>
      <c r="N24" s="84" t="s">
        <v>18</v>
      </c>
      <c r="O24" s="10">
        <v>230000</v>
      </c>
      <c r="P24" s="11"/>
    </row>
    <row r="25" spans="2:16" ht="15" customHeight="1" x14ac:dyDescent="0.15">
      <c r="B25" s="472">
        <v>16</v>
      </c>
      <c r="C25" s="473"/>
      <c r="D25" s="473"/>
      <c r="E25" s="473"/>
      <c r="F25" s="473"/>
      <c r="G25" s="473"/>
      <c r="H25" s="473"/>
      <c r="I25" s="473"/>
      <c r="J25" s="12">
        <v>240000</v>
      </c>
      <c r="K25" s="13"/>
      <c r="L25" s="14">
        <v>230000</v>
      </c>
      <c r="M25" s="15"/>
      <c r="N25" s="83" t="s">
        <v>18</v>
      </c>
      <c r="O25" s="15">
        <v>250000</v>
      </c>
      <c r="P25" s="16"/>
    </row>
    <row r="26" spans="2:16" ht="15" customHeight="1" x14ac:dyDescent="0.15">
      <c r="B26" s="474">
        <v>17</v>
      </c>
      <c r="C26" s="475"/>
      <c r="D26" s="475"/>
      <c r="E26" s="475"/>
      <c r="F26" s="475"/>
      <c r="G26" s="475"/>
      <c r="H26" s="475"/>
      <c r="I26" s="475"/>
      <c r="J26" s="1">
        <v>260000</v>
      </c>
      <c r="K26" s="2"/>
      <c r="L26" s="6">
        <v>250000</v>
      </c>
      <c r="M26" s="4"/>
      <c r="N26" s="81" t="s">
        <v>18</v>
      </c>
      <c r="O26" s="4">
        <v>270000</v>
      </c>
      <c r="P26" s="5"/>
    </row>
    <row r="27" spans="2:16" ht="15" customHeight="1" x14ac:dyDescent="0.15">
      <c r="B27" s="474">
        <v>18</v>
      </c>
      <c r="C27" s="475"/>
      <c r="D27" s="475"/>
      <c r="E27" s="475"/>
      <c r="F27" s="475"/>
      <c r="G27" s="475"/>
      <c r="H27" s="475"/>
      <c r="I27" s="475"/>
      <c r="J27" s="1">
        <v>280000</v>
      </c>
      <c r="K27" s="2"/>
      <c r="L27" s="6">
        <v>270000</v>
      </c>
      <c r="M27" s="4"/>
      <c r="N27" s="81" t="s">
        <v>18</v>
      </c>
      <c r="O27" s="4">
        <v>290000</v>
      </c>
      <c r="P27" s="5"/>
    </row>
    <row r="28" spans="2:16" ht="15" customHeight="1" x14ac:dyDescent="0.15">
      <c r="B28" s="474">
        <v>19</v>
      </c>
      <c r="C28" s="475"/>
      <c r="D28" s="475"/>
      <c r="E28" s="475"/>
      <c r="F28" s="475"/>
      <c r="G28" s="475"/>
      <c r="H28" s="475"/>
      <c r="I28" s="475"/>
      <c r="J28" s="1">
        <v>300000</v>
      </c>
      <c r="K28" s="2"/>
      <c r="L28" s="6">
        <v>290000</v>
      </c>
      <c r="M28" s="4"/>
      <c r="N28" s="81" t="s">
        <v>18</v>
      </c>
      <c r="O28" s="4">
        <v>310000</v>
      </c>
      <c r="P28" s="5"/>
    </row>
    <row r="29" spans="2:16" ht="15" customHeight="1" x14ac:dyDescent="0.15">
      <c r="B29" s="476">
        <v>20</v>
      </c>
      <c r="C29" s="477"/>
      <c r="D29" s="477"/>
      <c r="E29" s="477"/>
      <c r="F29" s="477"/>
      <c r="G29" s="477"/>
      <c r="H29" s="477"/>
      <c r="I29" s="477"/>
      <c r="J29" s="7">
        <v>320000</v>
      </c>
      <c r="K29" s="8"/>
      <c r="L29" s="9">
        <v>310000</v>
      </c>
      <c r="M29" s="10"/>
      <c r="N29" s="84" t="s">
        <v>18</v>
      </c>
      <c r="O29" s="10">
        <v>330000</v>
      </c>
      <c r="P29" s="11"/>
    </row>
    <row r="30" spans="2:16" ht="15" customHeight="1" x14ac:dyDescent="0.15">
      <c r="B30" s="472">
        <v>21</v>
      </c>
      <c r="C30" s="473"/>
      <c r="D30" s="473"/>
      <c r="E30" s="473"/>
      <c r="F30" s="473"/>
      <c r="G30" s="473"/>
      <c r="H30" s="473"/>
      <c r="I30" s="473"/>
      <c r="J30" s="12">
        <v>340000</v>
      </c>
      <c r="K30" s="13"/>
      <c r="L30" s="14">
        <v>330000</v>
      </c>
      <c r="M30" s="15"/>
      <c r="N30" s="83" t="s">
        <v>18</v>
      </c>
      <c r="O30" s="15">
        <v>350000</v>
      </c>
      <c r="P30" s="16"/>
    </row>
    <row r="31" spans="2:16" ht="15" customHeight="1" x14ac:dyDescent="0.15">
      <c r="B31" s="474">
        <v>22</v>
      </c>
      <c r="C31" s="475"/>
      <c r="D31" s="475"/>
      <c r="E31" s="475"/>
      <c r="F31" s="475"/>
      <c r="G31" s="475"/>
      <c r="H31" s="475"/>
      <c r="I31" s="475"/>
      <c r="J31" s="1">
        <v>360000</v>
      </c>
      <c r="K31" s="2"/>
      <c r="L31" s="6">
        <v>350000</v>
      </c>
      <c r="M31" s="4"/>
      <c r="N31" s="81" t="s">
        <v>18</v>
      </c>
      <c r="O31" s="4">
        <v>370000</v>
      </c>
      <c r="P31" s="5"/>
    </row>
    <row r="32" spans="2:16" ht="15" customHeight="1" x14ac:dyDescent="0.15">
      <c r="B32" s="474">
        <v>23</v>
      </c>
      <c r="C32" s="475"/>
      <c r="D32" s="475"/>
      <c r="E32" s="475"/>
      <c r="F32" s="475"/>
      <c r="G32" s="475"/>
      <c r="H32" s="475"/>
      <c r="I32" s="475"/>
      <c r="J32" s="1">
        <v>380000</v>
      </c>
      <c r="K32" s="2"/>
      <c r="L32" s="6">
        <v>370000</v>
      </c>
      <c r="M32" s="4"/>
      <c r="N32" s="81" t="s">
        <v>18</v>
      </c>
      <c r="O32" s="4">
        <v>395000</v>
      </c>
      <c r="P32" s="5"/>
    </row>
    <row r="33" spans="2:16" ht="15" customHeight="1" x14ac:dyDescent="0.15">
      <c r="B33" s="474">
        <v>24</v>
      </c>
      <c r="C33" s="475"/>
      <c r="D33" s="475"/>
      <c r="E33" s="475"/>
      <c r="F33" s="475"/>
      <c r="G33" s="475"/>
      <c r="H33" s="475"/>
      <c r="I33" s="475"/>
      <c r="J33" s="1">
        <v>410000</v>
      </c>
      <c r="K33" s="2"/>
      <c r="L33" s="6">
        <v>395000</v>
      </c>
      <c r="M33" s="4"/>
      <c r="N33" s="81" t="s">
        <v>18</v>
      </c>
      <c r="O33" s="4">
        <v>425000</v>
      </c>
      <c r="P33" s="5"/>
    </row>
    <row r="34" spans="2:16" ht="15" customHeight="1" x14ac:dyDescent="0.15">
      <c r="B34" s="476">
        <v>25</v>
      </c>
      <c r="C34" s="477"/>
      <c r="D34" s="477"/>
      <c r="E34" s="477"/>
      <c r="F34" s="477"/>
      <c r="G34" s="477"/>
      <c r="H34" s="477"/>
      <c r="I34" s="477"/>
      <c r="J34" s="7">
        <v>440000</v>
      </c>
      <c r="K34" s="8"/>
      <c r="L34" s="9">
        <v>425000</v>
      </c>
      <c r="M34" s="10"/>
      <c r="N34" s="84" t="s">
        <v>18</v>
      </c>
      <c r="O34" s="10">
        <v>455000</v>
      </c>
      <c r="P34" s="11"/>
    </row>
    <row r="35" spans="2:16" ht="15" customHeight="1" x14ac:dyDescent="0.15">
      <c r="B35" s="472">
        <v>26</v>
      </c>
      <c r="C35" s="473"/>
      <c r="D35" s="473"/>
      <c r="E35" s="473"/>
      <c r="F35" s="473"/>
      <c r="G35" s="473"/>
      <c r="H35" s="473"/>
      <c r="I35" s="473"/>
      <c r="J35" s="12">
        <v>470000</v>
      </c>
      <c r="K35" s="13"/>
      <c r="L35" s="14">
        <v>455000</v>
      </c>
      <c r="M35" s="15"/>
      <c r="N35" s="83" t="s">
        <v>18</v>
      </c>
      <c r="O35" s="15">
        <v>485000</v>
      </c>
      <c r="P35" s="16"/>
    </row>
    <row r="36" spans="2:16" ht="15" customHeight="1" x14ac:dyDescent="0.15">
      <c r="B36" s="474">
        <v>27</v>
      </c>
      <c r="C36" s="475"/>
      <c r="D36" s="475"/>
      <c r="E36" s="475"/>
      <c r="F36" s="475"/>
      <c r="G36" s="475"/>
      <c r="H36" s="475"/>
      <c r="I36" s="475"/>
      <c r="J36" s="1">
        <v>500000</v>
      </c>
      <c r="K36" s="2"/>
      <c r="L36" s="6">
        <v>485000</v>
      </c>
      <c r="M36" s="4"/>
      <c r="N36" s="81" t="s">
        <v>18</v>
      </c>
      <c r="O36" s="4">
        <v>515000</v>
      </c>
      <c r="P36" s="5"/>
    </row>
    <row r="37" spans="2:16" ht="15" customHeight="1" x14ac:dyDescent="0.15">
      <c r="B37" s="474">
        <v>28</v>
      </c>
      <c r="C37" s="475"/>
      <c r="D37" s="475"/>
      <c r="E37" s="475"/>
      <c r="F37" s="475"/>
      <c r="G37" s="475"/>
      <c r="H37" s="475"/>
      <c r="I37" s="475"/>
      <c r="J37" s="1">
        <v>530000</v>
      </c>
      <c r="K37" s="2"/>
      <c r="L37" s="6">
        <v>515000</v>
      </c>
      <c r="M37" s="4"/>
      <c r="N37" s="81" t="s">
        <v>18</v>
      </c>
      <c r="O37" s="4">
        <v>545000</v>
      </c>
      <c r="P37" s="5"/>
    </row>
    <row r="38" spans="2:16" ht="15" customHeight="1" x14ac:dyDescent="0.15">
      <c r="B38" s="474">
        <v>29</v>
      </c>
      <c r="C38" s="475"/>
      <c r="D38" s="475"/>
      <c r="E38" s="475"/>
      <c r="F38" s="475"/>
      <c r="G38" s="475"/>
      <c r="H38" s="475"/>
      <c r="I38" s="475"/>
      <c r="J38" s="1">
        <v>560000</v>
      </c>
      <c r="K38" s="2"/>
      <c r="L38" s="6">
        <v>545000</v>
      </c>
      <c r="M38" s="4"/>
      <c r="N38" s="81" t="s">
        <v>18</v>
      </c>
      <c r="O38" s="4">
        <v>575000</v>
      </c>
      <c r="P38" s="5"/>
    </row>
    <row r="39" spans="2:16" ht="15" customHeight="1" x14ac:dyDescent="0.15">
      <c r="B39" s="474">
        <v>30</v>
      </c>
      <c r="C39" s="475"/>
      <c r="D39" s="475"/>
      <c r="E39" s="475"/>
      <c r="F39" s="475"/>
      <c r="G39" s="475"/>
      <c r="H39" s="475"/>
      <c r="I39" s="475"/>
      <c r="J39" s="1">
        <v>590000</v>
      </c>
      <c r="K39" s="2"/>
      <c r="L39" s="6">
        <v>575000</v>
      </c>
      <c r="M39" s="4"/>
      <c r="N39" s="81" t="s">
        <v>109</v>
      </c>
      <c r="O39" s="4">
        <v>605000</v>
      </c>
      <c r="P39" s="5"/>
    </row>
    <row r="40" spans="2:16" ht="15" customHeight="1" x14ac:dyDescent="0.15">
      <c r="B40" s="472">
        <v>31</v>
      </c>
      <c r="C40" s="473"/>
      <c r="D40" s="473"/>
      <c r="E40" s="473"/>
      <c r="F40" s="473"/>
      <c r="G40" s="473"/>
      <c r="H40" s="473"/>
      <c r="I40" s="473"/>
      <c r="J40" s="12">
        <v>620000</v>
      </c>
      <c r="K40" s="13"/>
      <c r="L40" s="14">
        <v>605000</v>
      </c>
      <c r="M40" s="15"/>
      <c r="N40" s="83" t="s">
        <v>113</v>
      </c>
      <c r="O40" s="15">
        <v>635000</v>
      </c>
      <c r="P40" s="16"/>
    </row>
    <row r="41" spans="2:16" ht="15" customHeight="1" thickBot="1" x14ac:dyDescent="0.2">
      <c r="B41" s="470">
        <v>32</v>
      </c>
      <c r="C41" s="471"/>
      <c r="D41" s="471"/>
      <c r="E41" s="471"/>
      <c r="F41" s="471"/>
      <c r="G41" s="471"/>
      <c r="H41" s="471"/>
      <c r="I41" s="471"/>
      <c r="J41" s="17">
        <v>650000</v>
      </c>
      <c r="K41" s="18"/>
      <c r="L41" s="19">
        <v>635000</v>
      </c>
      <c r="M41" s="20"/>
      <c r="N41" s="82" t="s">
        <v>113</v>
      </c>
      <c r="O41" s="20"/>
      <c r="P41" s="21"/>
    </row>
  </sheetData>
  <mergeCells count="43">
    <mergeCell ref="B1:P2"/>
    <mergeCell ref="B3:K4"/>
    <mergeCell ref="L3:P8"/>
    <mergeCell ref="B5:I5"/>
    <mergeCell ref="J5:K8"/>
    <mergeCell ref="B6:I6"/>
    <mergeCell ref="B7:I8"/>
    <mergeCell ref="B17:I17"/>
    <mergeCell ref="B9:I9"/>
    <mergeCell ref="J9:K9"/>
    <mergeCell ref="L9:M9"/>
    <mergeCell ref="O9:P9"/>
    <mergeCell ref="B10:I10"/>
    <mergeCell ref="B11:I11"/>
    <mergeCell ref="B12:I12"/>
    <mergeCell ref="B13:I13"/>
    <mergeCell ref="B14:I14"/>
    <mergeCell ref="B15:I15"/>
    <mergeCell ref="B16:I16"/>
    <mergeCell ref="B29:I29"/>
    <mergeCell ref="B18:I18"/>
    <mergeCell ref="B19:I19"/>
    <mergeCell ref="B20:I20"/>
    <mergeCell ref="B21:I21"/>
    <mergeCell ref="B22:I22"/>
    <mergeCell ref="B23:I23"/>
    <mergeCell ref="B24:I24"/>
    <mergeCell ref="B25:I25"/>
    <mergeCell ref="B26:I26"/>
    <mergeCell ref="B27:I27"/>
    <mergeCell ref="B28:I28"/>
    <mergeCell ref="B41:I41"/>
    <mergeCell ref="B30:I30"/>
    <mergeCell ref="B31:I31"/>
    <mergeCell ref="B32:I32"/>
    <mergeCell ref="B33:I33"/>
    <mergeCell ref="B34:I34"/>
    <mergeCell ref="B35:I35"/>
    <mergeCell ref="B36:I36"/>
    <mergeCell ref="B37:I37"/>
    <mergeCell ref="B38:I38"/>
    <mergeCell ref="B39:I39"/>
    <mergeCell ref="B40:I40"/>
  </mergeCells>
  <phoneticPr fontId="24"/>
  <pageMargins left="0.98425196850393704"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同意書</vt:lpstr>
      <vt:lpstr>標準報酬等級表-短期</vt:lpstr>
      <vt:lpstr>標準報酬等級表-厚年・退職等</vt:lpstr>
      <vt:lpstr>同意書!Print_Area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沖縄県市町村職員共済組合</dc:creator>
  <cp:lastModifiedBy>User</cp:lastModifiedBy>
  <cp:lastPrinted>2021-11-15T02:29:49Z</cp:lastPrinted>
  <dcterms:created xsi:type="dcterms:W3CDTF">2011-01-20T09:05:08Z</dcterms:created>
  <dcterms:modified xsi:type="dcterms:W3CDTF">2025-04-21T00:38:06Z</dcterms:modified>
</cp:coreProperties>
</file>